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3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</sheets>
  <definedNames>
    <definedName name="_xlnm.Print_Titles" localSheetId="5">'№6'!$14:$14</definedName>
    <definedName name="_xlnm.Print_Area" localSheetId="4">'№5'!$A$1:$H$40</definedName>
    <definedName name="_xlnm.Print_Area" localSheetId="5">'№6'!$A$1:$G$55</definedName>
  </definedNames>
  <calcPr fullCalcOnLoad="1"/>
</workbook>
</file>

<file path=xl/comments6.xml><?xml version="1.0" encoding="utf-8"?>
<comments xmlns="http://schemas.openxmlformats.org/spreadsheetml/2006/main">
  <authors>
    <author>Sash</author>
  </authors>
  <commentList>
    <comment ref="A37" authorId="0">
      <text>
        <r>
          <rPr>
            <b/>
            <sz val="10"/>
            <rFont val="Tahoma"/>
            <family val="2"/>
          </rPr>
          <t>КОЛОС</t>
        </r>
      </text>
    </comment>
    <comment ref="A34" authorId="0">
      <text>
        <r>
          <rPr>
            <b/>
            <sz val="10"/>
            <rFont val="Tahoma"/>
            <family val="2"/>
          </rPr>
          <t>СОКІЛ</t>
        </r>
      </text>
    </comment>
  </commentList>
</comments>
</file>

<file path=xl/sharedStrings.xml><?xml version="1.0" encoding="utf-8"?>
<sst xmlns="http://schemas.openxmlformats.org/spreadsheetml/2006/main" count="408" uniqueCount="241">
  <si>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</si>
  <si>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</si>
  <si>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</si>
  <si>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</si>
  <si>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</si>
  <si>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</si>
  <si>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</si>
  <si>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</si>
  <si>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</si>
  <si>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</si>
  <si>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</si>
  <si>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</si>
  <si>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Заступник голови ради</t>
  </si>
  <si>
    <t>А.Д.Гуменюк</t>
  </si>
  <si>
    <t>ПРОЕКТ</t>
  </si>
  <si>
    <t>Зміни до доходів Радивилівського районного бюджету на 2016 рік</t>
  </si>
  <si>
    <t>Додаток № 1</t>
  </si>
  <si>
    <t>до рішення Радивилівської районної ради</t>
  </si>
  <si>
    <t>"Про внесення змін до районного бюджету на 2016 рік"</t>
  </si>
  <si>
    <t>від 31 травня 2016 року № ___</t>
  </si>
  <si>
    <t>Додаток №2</t>
  </si>
  <si>
    <t>ЗМІНИ до РОЗПОДІЛУ</t>
  </si>
  <si>
    <t>видатків Радивилівського районного бюджету на 2016 рік за головними розпорядниками бюджетних коштів</t>
  </si>
  <si>
    <t>Код типової відомчої класифікації видатків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</si>
  <si>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</si>
  <si>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</si>
  <si>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головного розпорядника бюдждетних коштів згідно з типовою відомчою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</si>
  <si>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</si>
  <si>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</si>
  <si>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</si>
  <si>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</si>
  <si>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</si>
  <si>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</si>
  <si>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</si>
  <si>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Найменування згідно з тимчасовою класифікацією видатків та кредитування місцевого бюджету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</si>
  <si>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</si>
  <si>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</si>
  <si>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>Радивилівська районна державна адміністрація</t>
  </si>
  <si>
    <t>080000</t>
  </si>
  <si>
    <t>Охорона здоров`я</t>
  </si>
  <si>
    <t>080101</t>
  </si>
  <si>
    <t>0731</t>
  </si>
  <si>
    <t>Лікарні</t>
  </si>
  <si>
    <t>080800</t>
  </si>
  <si>
    <t>0726</t>
  </si>
  <si>
    <t>Центри первинної медичної (медико-санітарної) допомоги</t>
  </si>
  <si>
    <t>250000</t>
  </si>
  <si>
    <t>Видатки, не віднесені до основних груп</t>
  </si>
  <si>
    <t>250404</t>
  </si>
  <si>
    <t>0133</t>
  </si>
  <si>
    <t>Інші видатки</t>
  </si>
  <si>
    <t>10</t>
  </si>
  <si>
    <t>Відділ освіти Радивилівської районної державної адміністрації</t>
  </si>
  <si>
    <t>070000</t>
  </si>
  <si>
    <t>Освіта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</si>
  <si>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</si>
  <si>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</si>
  <si>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</si>
  <si>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090000</t>
  </si>
  <si>
    <t>Соціальний захист та соціальне забезпечення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</si>
  <si>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</si>
  <si>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</si>
  <si>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</si>
  <si>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250352</t>
  </si>
  <si>
    <t>0180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</si>
  <si>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</si>
  <si>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250380</t>
  </si>
  <si>
    <t>Інші субвенції</t>
  </si>
  <si>
    <t>15</t>
  </si>
  <si>
    <t>Управління праці та соціального захисту населення Радивилівської районної державної адміністрації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</si>
  <si>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</si>
  <si>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</si>
  <si>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</si>
  <si>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</si>
  <si>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</si>
  <si>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</si>
  <si>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</si>
  <si>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</si>
  <si>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</si>
  <si>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</si>
  <si>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</si>
  <si>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</si>
  <si>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090412</t>
  </si>
  <si>
    <t>1090</t>
  </si>
  <si>
    <t>Інші видатки на соціальний захист населення</t>
  </si>
  <si>
    <t>090413</t>
  </si>
  <si>
    <t>1010</t>
  </si>
  <si>
    <t>Допомога на догляд за інвалідом I чи II групи внаслідок психічного розладу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</si>
  <si>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</si>
  <si>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</si>
  <si>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</si>
  <si>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</si>
  <si>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24</t>
  </si>
  <si>
    <t>Відділ культури і туризму Радивилівської районної державної адміністрації</t>
  </si>
  <si>
    <t>110000</t>
  </si>
  <si>
    <t>Культура і мистецтво</t>
  </si>
  <si>
    <t>110204</t>
  </si>
  <si>
    <t>0828</t>
  </si>
  <si>
    <t>Палаци і будинки культури, клуби та інші заклади клубного типу</t>
  </si>
  <si>
    <t>150000</t>
  </si>
  <si>
    <t>Будівництво</t>
  </si>
  <si>
    <t>150101</t>
  </si>
  <si>
    <t>0490</t>
  </si>
  <si>
    <t>Капітальні вкладення</t>
  </si>
  <si>
    <t xml:space="preserve"> </t>
  </si>
  <si>
    <t>Додаток № 3</t>
  </si>
  <si>
    <t>Зміни до фінансування Радивилівського районного бюджету на 2016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</si>
  <si>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</si>
  <si>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</si>
  <si>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</si>
  <si>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</si>
  <si>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</si>
  <si>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</si>
  <si>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</si>
  <si>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4</t>
  </si>
  <si>
    <t>до рішення районної ради</t>
  </si>
  <si>
    <t>Зміни до міжбюджетних трансфертів
з Радивилівського районного бюджету місцевим бюджетам на 2016 рік</t>
  </si>
  <si>
    <t>Код бюджету</t>
  </si>
  <si>
    <t xml:space="preserve">Назва місцевого бюджету адміністративно-територіальної одиниці  </t>
  </si>
  <si>
    <t>Субвенції з районного бюджету</t>
  </si>
  <si>
    <t>Дотації з районного бюджету</t>
  </si>
  <si>
    <t>Разом</t>
  </si>
  <si>
    <t>Cпеціальний фонд (бюджет розвитку)</t>
  </si>
  <si>
    <t>Інша додаткова дотація на:
заробітну плату з нарахуваннями працівникам дошкільного навчального закладу</t>
  </si>
  <si>
    <t>Інша субвенція на співфінансування придбання шкільних автобусів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</si>
  <si>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 придбання шкільних автобусів</t>
  </si>
  <si>
    <t>м.Радивилів</t>
  </si>
  <si>
    <t>Башарівка</t>
  </si>
  <si>
    <t>Березини</t>
  </si>
  <si>
    <t>Боратин</t>
  </si>
  <si>
    <t>Бугаївка</t>
  </si>
  <si>
    <t>Добривода</t>
  </si>
  <si>
    <t>Дружба</t>
  </si>
  <si>
    <t>Жовтневе</t>
  </si>
  <si>
    <t>Іващуки</t>
  </si>
  <si>
    <t>Козин</t>
  </si>
  <si>
    <t>Крупець</t>
  </si>
  <si>
    <t>Михайлівка</t>
  </si>
  <si>
    <t>Немирівка</t>
  </si>
  <si>
    <t>Підзамче</t>
  </si>
  <si>
    <t>Пляшева</t>
  </si>
  <si>
    <t>Пустоівання</t>
  </si>
  <si>
    <t>Рідків</t>
  </si>
  <si>
    <t>Сестрятин</t>
  </si>
  <si>
    <t>Ситно</t>
  </si>
  <si>
    <t>Теслугів</t>
  </si>
  <si>
    <t>Хотин</t>
  </si>
  <si>
    <t>Рівненський обласний бюджет</t>
  </si>
  <si>
    <t>ВСЬОГО</t>
  </si>
  <si>
    <t>Додаток 5</t>
  </si>
  <si>
    <t xml:space="preserve">До рішення районної ради </t>
  </si>
  <si>
    <t>Зміни до переліку об’єктів, видатки на які у 2016 році будуть проводитися за рахунок коштів бюджету розвитку</t>
  </si>
  <si>
    <t>(грн.коп.)</t>
  </si>
  <si>
    <t>Назва об'єктів відповідно до проектно-кошторисної документації;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</si>
  <si>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</si>
  <si>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</si>
  <si>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</si>
  <si>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</si>
  <si>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1</t>
  </si>
  <si>
    <t>2</t>
  </si>
  <si>
    <t>3</t>
  </si>
  <si>
    <t>4</t>
  </si>
  <si>
    <t>5</t>
  </si>
  <si>
    <t>6</t>
  </si>
  <si>
    <t>7</t>
  </si>
  <si>
    <t>8</t>
  </si>
  <si>
    <t>Освіта </t>
  </si>
  <si>
    <t>Загальноосвітні школи (в т. ч. школа-дитячий садок, інтернат при школі), спеціалізовані школи, ліцеї, гімназії, колегіуми 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</si>
  <si>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</si>
  <si>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</si>
  <si>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</si>
  <si>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Всього </t>
  </si>
  <si>
    <t>Додаток 6</t>
  </si>
  <si>
    <t xml:space="preserve">до рішення районної ради </t>
  </si>
  <si>
    <t>Зміни до переліку районних програм які фінансуватимуться за рахунок коштів Радивилівського районного бюджету у 2016 році</t>
  </si>
  <si>
    <t>Код типової відомчої класифікації видатків місцевих бюджетів</t>
  </si>
  <si>
    <t>Найменування програми</t>
  </si>
  <si>
    <t xml:space="preserve">Загальний фонд </t>
  </si>
  <si>
    <t xml:space="preserve">Разом </t>
  </si>
  <si>
    <t>Найменування коду тимчасової класифікації видатків та кредитування місцевих бюджетів</t>
  </si>
  <si>
    <t>01</t>
  </si>
  <si>
    <t>Радивилівська районна рада</t>
  </si>
  <si>
    <t>0830</t>
  </si>
  <si>
    <t>Перiодичнi видання (газети та журнали)</t>
  </si>
  <si>
    <t>Програма підтримки Радивилівської районної газети "Прапор перемоги" на 2012-2016 роки</t>
  </si>
  <si>
    <t>Програма розвитку місцевого самоврядування в Радивилівському районні на 2016-2018 роки</t>
  </si>
  <si>
    <t>Програма відзначення державних та професійних свят, ювілейних дат, вшанування та заохочення за заслуги перед Радивилівським районом, здійснення представницьких та інших заходів на 2016-2020рр.</t>
  </si>
  <si>
    <t>0421</t>
  </si>
  <si>
    <t>Програми в галузі сільського господарства, лісового господарства, рибальства та мисливства</t>
  </si>
  <si>
    <t>Програма розвитку молочного скотарства та сервісного обслуговування худоби населення району на період до 2020 року</t>
  </si>
  <si>
    <t>081002</t>
  </si>
  <si>
    <t>0763</t>
  </si>
  <si>
    <t>Iншi заходи по охоронi здоров`я</t>
  </si>
  <si>
    <t>Районна програма запобігання та лікування серцево-судинних та судинно-мозкових захворювань на 2012-2016 роки</t>
  </si>
  <si>
    <t>Районна програма "Діти Радивилівщини"</t>
  </si>
  <si>
    <t>081007</t>
  </si>
  <si>
    <t>Програми і централізовані заходи боротьби з туберкульозом</t>
  </si>
  <si>
    <t>Районна цільова соціальна програма протидії захворюванню на туберкульоз на 2013-2016 роки</t>
  </si>
  <si>
    <t>Iншi видатки на соціальний захист населення</t>
  </si>
  <si>
    <t>Програма соціально-медичної реабілітації інвалідів та осіб похилого віку в Радивилівському районі</t>
  </si>
  <si>
    <t>090802</t>
  </si>
  <si>
    <t>Інші програми соціального захисту дітей </t>
  </si>
  <si>
    <t>Про план заходів з виконання у 2014-2016 роках Загальнодержавної програми "Національний план дій щодо реалізації Конвенції ООН про права дитини" на період до 2016 року</t>
  </si>
  <si>
    <t>091102</t>
  </si>
  <si>
    <t>Програми і заходи центрів соціальних служб для сім'ї, дітей та молоді</t>
  </si>
  <si>
    <t>Районна програма профілактики негативних явищ в молодіжному середовищі на 2016-2020 роки</t>
  </si>
  <si>
    <t>091103</t>
  </si>
  <si>
    <t>Соціальні програми і заходи державних органів у справах молоді</t>
  </si>
  <si>
    <t>Районна програма підтримки молоді в районі на 2016-2020 роки</t>
  </si>
  <si>
    <t>Програма підтримки Об'єднаного трудового архіву Радивилівського району на 2016-2018 роки</t>
  </si>
  <si>
    <t>0411</t>
  </si>
  <si>
    <t xml:space="preserve">Інші заходи, пов'язані з економічною діяльністю </t>
  </si>
  <si>
    <t>Районна програма запобігання виникненню надзвичайних ситуацій техногенного та природного характеру та захисту населення і територій у разі їх виникнення на 2013-2017 роки</t>
  </si>
  <si>
    <t>0470</t>
  </si>
  <si>
    <t>Фінансування енергозберігаючих заходів</t>
  </si>
  <si>
    <t>Про районну програму відшкодування відсотків за кредитами, залученими фізичними особами на впровадження енергозберігаючих заходів, на 2015-2018 роки</t>
  </si>
  <si>
    <t>0380</t>
  </si>
  <si>
    <t>Заходи та роботи з мобілізаційної підготовки місцевого значення</t>
  </si>
  <si>
    <t>Районна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</si>
  <si>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>Надання державного пільгового кредиту індивідуальним сільським забудовникам</t>
  </si>
  <si>
    <t>Районна цільова програма індивідуального житлового будівництва у сільській місцевості "Власний дім" на 2016-2020 роки</t>
  </si>
  <si>
    <t>0810</t>
  </si>
  <si>
    <t>Проведення навчально-тренувальних зборів і змагань</t>
  </si>
  <si>
    <t>Програма розвитку фізичної культури і спорту в Радивилівському районі на 2014-2016 роки</t>
  </si>
  <si>
    <t>Проведення навчально-тренувальних зборів і змагань з неолімпійських видів спорту</t>
  </si>
  <si>
    <t>Районна програма "Спортивний інвентар" на 2012-2016 роки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</si>
  <si>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</si>
  <si>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</si>
  <si>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Районна програма соціального захисту учасників антитерористичної операції</t>
  </si>
  <si>
    <t>Районна програма відпочинку та оздоровлення дітей на 2014-2017 роки</t>
  </si>
  <si>
    <t>Районна програма "Ветеран" на 2014-2018 роки, в тому числі:</t>
  </si>
  <si>
    <t>надання громадянам, які опинились у скрутному матеріальному становищі, за рахунок районного бюджету матеріальної та іншої допомоги</t>
  </si>
  <si>
    <t>надання одноразової грошової допомоги громадянам, які опинилися в скрутному матеріальному становищі</t>
  </si>
  <si>
    <t>надання матеріальної допомоги батькам або членам сімей загиблих в антитерористичній операції та особам або членам сімей осіб, які мобілізовані для участі в антитерористичній операції</t>
  </si>
  <si>
    <t>надання матеріальної допомоги батькам або членам сімей загиблих в антитерористичній операції та членам сімей осіб, які беруть (брали) участь у бойових діях у зоні антитерористичної операції</t>
  </si>
  <si>
    <t>здійснення фінансової підтримки статутної діяльності районних ветеранських організацій</t>
  </si>
  <si>
    <t>підтримка ветеранських організацій</t>
  </si>
  <si>
    <t>0829</t>
  </si>
  <si>
    <t>Інші культурно-освітні заклади та заходи</t>
  </si>
  <si>
    <t>Програма розвитку культури Радивилівського району на період до 2017 року</t>
  </si>
  <si>
    <t>Виготовлення проектно-кошторисної документації "Реконструкція громадської будівлі культурно-виробничого закладу по вул.Кременецькій 1, в м.Радивилів Рівненської області"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</si>
</sst>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name val="Times New Roman"/>
      <family val="1"/>
    </font>
    <font>
      <sz val="14"/>
      <name val="Helv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0"/>
      <name val="Times New Roman"/>
      <family val="1"/>
    </font>
    <font>
      <b/>
      <sz val="10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" fontId="3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57" applyFont="1">
      <alignment/>
      <protection/>
    </xf>
    <xf numFmtId="0" fontId="7" fillId="0" borderId="0" xfId="58" applyFont="1" applyAlignment="1">
      <alignment horizontal="right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24" borderId="10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justify" vertical="center" wrapText="1"/>
    </xf>
    <xf numFmtId="4" fontId="12" fillId="24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justify" vertical="center" wrapText="1"/>
    </xf>
    <xf numFmtId="4" fontId="7" fillId="24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 quotePrefix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0" borderId="0" xfId="54" applyFont="1">
      <alignment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right"/>
      <protection/>
    </xf>
    <xf numFmtId="0" fontId="32" fillId="0" borderId="0" xfId="54" applyFont="1" applyAlignment="1">
      <alignment horizontal="right"/>
      <protection/>
    </xf>
    <xf numFmtId="0" fontId="33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33" fillId="0" borderId="0" xfId="54" applyFont="1">
      <alignment/>
      <protection/>
    </xf>
    <xf numFmtId="0" fontId="35" fillId="0" borderId="12" xfId="54" applyFont="1" applyBorder="1" applyAlignment="1">
      <alignment horizontal="center" vertical="center" wrapText="1"/>
      <protection/>
    </xf>
    <xf numFmtId="0" fontId="36" fillId="0" borderId="12" xfId="54" applyFont="1" applyBorder="1" applyAlignment="1">
      <alignment horizontal="right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/>
      <protection/>
    </xf>
    <xf numFmtId="0" fontId="37" fillId="0" borderId="10" xfId="59" applyFont="1" applyFill="1" applyBorder="1">
      <alignment/>
      <protection/>
    </xf>
    <xf numFmtId="4" fontId="37" fillId="0" borderId="10" xfId="59" applyNumberFormat="1" applyFont="1" applyFill="1" applyBorder="1">
      <alignment/>
      <protection/>
    </xf>
    <xf numFmtId="3" fontId="35" fillId="0" borderId="10" xfId="64" applyNumberFormat="1" applyFont="1" applyFill="1" applyBorder="1" applyAlignment="1">
      <alignment/>
    </xf>
    <xf numFmtId="4" fontId="35" fillId="0" borderId="10" xfId="54" applyNumberFormat="1" applyFont="1" applyFill="1" applyBorder="1" applyAlignment="1">
      <alignment horizontal="right"/>
      <protection/>
    </xf>
    <xf numFmtId="4" fontId="34" fillId="0" borderId="10" xfId="54" applyNumberFormat="1" applyFont="1" applyFill="1" applyBorder="1">
      <alignment/>
      <protection/>
    </xf>
    <xf numFmtId="0" fontId="35" fillId="0" borderId="10" xfId="54" applyFont="1" applyBorder="1" applyAlignment="1">
      <alignment horizontal="center"/>
      <protection/>
    </xf>
    <xf numFmtId="0" fontId="37" fillId="0" borderId="10" xfId="59" applyFont="1" applyBorder="1">
      <alignment/>
      <protection/>
    </xf>
    <xf numFmtId="4" fontId="35" fillId="0" borderId="10" xfId="54" applyNumberFormat="1" applyFont="1" applyFill="1" applyBorder="1">
      <alignment/>
      <protection/>
    </xf>
    <xf numFmtId="4" fontId="38" fillId="0" borderId="10" xfId="54" applyNumberFormat="1" applyFont="1" applyFill="1" applyBorder="1">
      <alignment/>
      <protection/>
    </xf>
    <xf numFmtId="0" fontId="34" fillId="0" borderId="10" xfId="54" applyFont="1" applyBorder="1" applyAlignment="1">
      <alignment horizontal="center" vertical="center"/>
      <protection/>
    </xf>
    <xf numFmtId="0" fontId="39" fillId="0" borderId="10" xfId="59" applyFont="1" applyFill="1" applyBorder="1" applyAlignment="1">
      <alignment horizontal="center" vertical="center" wrapText="1"/>
      <protection/>
    </xf>
    <xf numFmtId="4" fontId="4" fillId="0" borderId="10" xfId="59" applyNumberFormat="1" applyFont="1" applyFill="1" applyBorder="1" applyAlignment="1">
      <alignment horizontal="center" vertical="center" wrapText="1"/>
      <protection/>
    </xf>
    <xf numFmtId="4" fontId="37" fillId="17" borderId="10" xfId="59" applyNumberFormat="1" applyFont="1" applyFill="1" applyBorder="1" applyAlignment="1">
      <alignment horizontal="right" vertical="center"/>
      <protection/>
    </xf>
    <xf numFmtId="4" fontId="35" fillId="0" borderId="10" xfId="54" applyNumberFormat="1" applyFont="1" applyFill="1" applyBorder="1" applyAlignment="1">
      <alignment horizontal="right" vertical="center"/>
      <protection/>
    </xf>
    <xf numFmtId="4" fontId="34" fillId="0" borderId="10" xfId="54" applyNumberFormat="1" applyFont="1" applyFill="1" applyBorder="1" applyAlignment="1">
      <alignment horizontal="right" vertical="center"/>
      <protection/>
    </xf>
    <xf numFmtId="0" fontId="34" fillId="0" borderId="10" xfId="54" applyFont="1" applyBorder="1">
      <alignment/>
      <protection/>
    </xf>
    <xf numFmtId="0" fontId="39" fillId="0" borderId="10" xfId="59" applyFont="1" applyFill="1" applyBorder="1" applyAlignment="1">
      <alignment wrapText="1"/>
      <protection/>
    </xf>
    <xf numFmtId="4" fontId="39" fillId="0" borderId="10" xfId="59" applyNumberFormat="1" applyFont="1" applyFill="1" applyBorder="1" applyAlignment="1">
      <alignment wrapText="1"/>
      <protection/>
    </xf>
    <xf numFmtId="0" fontId="32" fillId="0" borderId="0" xfId="54" applyFont="1">
      <alignment/>
      <protection/>
    </xf>
    <xf numFmtId="0" fontId="34" fillId="0" borderId="0" xfId="54" applyFont="1">
      <alignment/>
      <protection/>
    </xf>
    <xf numFmtId="0" fontId="34" fillId="0" borderId="0" xfId="54" applyFont="1" applyAlignment="1">
      <alignment horizontal="right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33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30" fillId="0" borderId="0" xfId="55" applyFont="1">
      <alignment/>
      <protection/>
    </xf>
    <xf numFmtId="0" fontId="4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right" vertical="center"/>
      <protection/>
    </xf>
    <xf numFmtId="49" fontId="9" fillId="0" borderId="10" xfId="55" applyNumberFormat="1" applyFont="1" applyBorder="1" applyAlignment="1">
      <alignment horizontal="center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vertical="center"/>
      <protection/>
    </xf>
    <xf numFmtId="0" fontId="4" fillId="22" borderId="10" xfId="55" applyFont="1" applyFill="1" applyBorder="1" applyAlignment="1">
      <alignment horizontal="left" vertical="top" wrapText="1"/>
      <protection/>
    </xf>
    <xf numFmtId="49" fontId="4" fillId="22" borderId="10" xfId="55" applyNumberFormat="1" applyFont="1" applyFill="1" applyBorder="1" applyAlignment="1">
      <alignment horizontal="left"/>
      <protection/>
    </xf>
    <xf numFmtId="0" fontId="4" fillId="22" borderId="10" xfId="55" applyFont="1" applyFill="1" applyBorder="1" applyAlignment="1">
      <alignment horizontal="justify" vertical="center" wrapText="1"/>
      <protection/>
    </xf>
    <xf numFmtId="0" fontId="4" fillId="22" borderId="10" xfId="55" applyFont="1" applyFill="1" applyBorder="1" applyAlignment="1">
      <alignment horizontal="center"/>
      <protection/>
    </xf>
    <xf numFmtId="4" fontId="4" fillId="22" borderId="10" xfId="55" applyNumberFormat="1" applyFont="1" applyFill="1" applyBorder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49" fontId="42" fillId="0" borderId="10" xfId="55" applyNumberFormat="1" applyFont="1" applyFill="1" applyBorder="1" applyAlignment="1" quotePrefix="1">
      <alignment horizontal="right" vertical="center" wrapText="1"/>
      <protection/>
    </xf>
    <xf numFmtId="2" fontId="12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49" fontId="43" fillId="0" borderId="10" xfId="55" applyNumberFormat="1" applyFont="1" applyFill="1" applyBorder="1" applyAlignment="1" quotePrefix="1">
      <alignment horizontal="right" vertical="center" wrapText="1"/>
      <protection/>
    </xf>
    <xf numFmtId="49" fontId="43" fillId="0" borderId="10" xfId="55" applyNumberFormat="1" applyFont="1" applyFill="1" applyBorder="1" applyAlignment="1" quotePrefix="1">
      <alignment horizontal="center" vertical="center" wrapText="1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4" fontId="3" fillId="0" borderId="10" xfId="55" applyNumberFormat="1" applyFont="1" applyFill="1" applyBorder="1" applyAlignment="1">
      <alignment vertical="center"/>
      <protection/>
    </xf>
    <xf numFmtId="0" fontId="3" fillId="22" borderId="10" xfId="55" applyFont="1" applyFill="1" applyBorder="1" applyAlignment="1">
      <alignment vertical="center"/>
      <protection/>
    </xf>
    <xf numFmtId="0" fontId="4" fillId="0" borderId="10" xfId="55" applyFont="1" applyFill="1" applyBorder="1" applyAlignment="1" quotePrefix="1">
      <alignment horizontal="righ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4" fillId="0" borderId="10" xfId="55" applyFont="1" applyBorder="1" applyAlignment="1" quotePrefix="1">
      <alignment horizontal="right" vertical="center" wrapText="1"/>
      <protection/>
    </xf>
    <xf numFmtId="2" fontId="4" fillId="0" borderId="10" xfId="55" applyNumberFormat="1" applyFont="1" applyBorder="1" applyAlignment="1">
      <alignment horizontal="center" vertical="center" wrapText="1"/>
      <protection/>
    </xf>
    <xf numFmtId="2" fontId="4" fillId="0" borderId="10" xfId="55" applyNumberFormat="1" applyFont="1" applyBorder="1" applyAlignment="1">
      <alignment horizontal="justify" vertical="center" wrapText="1"/>
      <protection/>
    </xf>
    <xf numFmtId="0" fontId="3" fillId="0" borderId="10" xfId="55" applyFont="1" applyBorder="1" applyAlignment="1" quotePrefix="1">
      <alignment horizontal="right" vertical="center" wrapText="1"/>
      <protection/>
    </xf>
    <xf numFmtId="2" fontId="3" fillId="0" borderId="10" xfId="55" applyNumberFormat="1" applyFont="1" applyBorder="1" applyAlignment="1" quotePrefix="1">
      <alignment horizontal="center" vertical="center" wrapText="1"/>
      <protection/>
    </xf>
    <xf numFmtId="2" fontId="3" fillId="0" borderId="10" xfId="55" applyNumberFormat="1" applyFont="1" applyBorder="1" applyAlignment="1">
      <alignment horizontal="justify" vertical="center" wrapText="1"/>
      <protection/>
    </xf>
    <xf numFmtId="0" fontId="4" fillId="22" borderId="10" xfId="55" applyFont="1" applyFill="1" applyBorder="1" applyAlignment="1" quotePrefix="1">
      <alignment horizontal="center" vertical="center"/>
      <protection/>
    </xf>
    <xf numFmtId="4" fontId="3" fillId="0" borderId="0" xfId="55" applyNumberFormat="1" applyFont="1" applyFill="1" applyAlignment="1">
      <alignment vertical="center"/>
      <protection/>
    </xf>
    <xf numFmtId="0" fontId="4" fillId="0" borderId="10" xfId="55" applyFont="1" applyFill="1" applyBorder="1" applyAlignment="1" quotePrefix="1">
      <alignment horizontal="center" vertical="center"/>
      <protection/>
    </xf>
    <xf numFmtId="0" fontId="3" fillId="0" borderId="10" xfId="55" applyFont="1" applyFill="1" applyBorder="1" applyAlignment="1" quotePrefix="1">
      <alignment horizontal="right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4" fillId="22" borderId="10" xfId="55" applyFont="1" applyFill="1" applyBorder="1" applyAlignment="1" quotePrefix="1">
      <alignment horizontal="justify"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3" fontId="4" fillId="0" borderId="0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35" fillId="0" borderId="0" xfId="55" applyFont="1">
      <alignment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 applyAlignment="1">
      <alignment horizontal="right"/>
      <protection/>
    </xf>
    <xf numFmtId="4" fontId="3" fillId="0" borderId="0" xfId="55" applyNumberFormat="1" applyFont="1" applyAlignment="1">
      <alignment vertical="center"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Border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0" fontId="44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49" fontId="4" fillId="22" borderId="10" xfId="56" applyNumberFormat="1" applyFont="1" applyFill="1" applyBorder="1" applyAlignment="1" applyProtection="1">
      <alignment horizontal="left" vertical="top" wrapText="1"/>
      <protection locked="0"/>
    </xf>
    <xf numFmtId="49" fontId="4" fillId="22" borderId="10" xfId="56" applyNumberFormat="1" applyFont="1" applyFill="1" applyBorder="1" applyAlignment="1" applyProtection="1">
      <alignment horizontal="center" vertical="top" wrapText="1"/>
      <protection locked="0"/>
    </xf>
    <xf numFmtId="49" fontId="4" fillId="22" borderId="10" xfId="56" applyNumberFormat="1" applyFont="1" applyFill="1" applyBorder="1" applyAlignment="1" applyProtection="1">
      <alignment horizontal="center" vertical="center" wrapText="1"/>
      <protection locked="0"/>
    </xf>
    <xf numFmtId="4" fontId="39" fillId="22" borderId="10" xfId="56" applyNumberFormat="1" applyFont="1" applyFill="1" applyBorder="1" applyAlignment="1">
      <alignment horizontal="right" vertical="center" wrapText="1"/>
      <protection/>
    </xf>
    <xf numFmtId="3" fontId="3" fillId="0" borderId="0" xfId="56" applyNumberFormat="1" applyFont="1">
      <alignment/>
      <protection/>
    </xf>
    <xf numFmtId="0" fontId="3" fillId="0" borderId="10" xfId="56" applyFont="1" applyBorder="1" applyAlignment="1">
      <alignment horizontal="right" vertical="top" wrapText="1"/>
      <protection/>
    </xf>
    <xf numFmtId="0" fontId="3" fillId="0" borderId="10" xfId="56" applyFont="1" applyBorder="1" applyAlignment="1" quotePrefix="1">
      <alignment horizontal="center" vertical="top" wrapText="1"/>
      <protection/>
    </xf>
    <xf numFmtId="0" fontId="3" fillId="0" borderId="10" xfId="56" applyFont="1" applyBorder="1" applyAlignment="1">
      <alignment horizontal="justify" vertical="top" wrapText="1"/>
      <protection/>
    </xf>
    <xf numFmtId="49" fontId="3" fillId="0" borderId="10" xfId="56" applyNumberFormat="1" applyFont="1" applyFill="1" applyBorder="1" applyAlignment="1">
      <alignment horizontal="justify" vertical="top" wrapText="1"/>
      <protection/>
    </xf>
    <xf numFmtId="4" fontId="37" fillId="0" borderId="10" xfId="56" applyNumberFormat="1" applyFont="1" applyFill="1" applyBorder="1" applyAlignment="1">
      <alignment horizontal="right" vertical="top" wrapText="1"/>
      <protection/>
    </xf>
    <xf numFmtId="4" fontId="39" fillId="0" borderId="10" xfId="56" applyNumberFormat="1" applyFont="1" applyFill="1" applyBorder="1" applyAlignment="1">
      <alignment horizontal="right" vertical="top" wrapText="1"/>
      <protection/>
    </xf>
    <xf numFmtId="3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4" fontId="39" fillId="22" borderId="10" xfId="56" applyNumberFormat="1" applyFont="1" applyFill="1" applyBorder="1" applyAlignment="1">
      <alignment horizontal="right" vertical="top" wrapText="1"/>
      <protection/>
    </xf>
    <xf numFmtId="49" fontId="3" fillId="0" borderId="10" xfId="56" applyNumberFormat="1" applyFont="1" applyFill="1" applyBorder="1" applyAlignment="1" applyProtection="1">
      <alignment horizontal="right" vertical="top" wrapText="1"/>
      <protection locked="0"/>
    </xf>
    <xf numFmtId="0" fontId="3" fillId="0" borderId="14" xfId="56" applyFont="1" applyFill="1" applyBorder="1" applyAlignment="1">
      <alignment horizontal="justify" vertical="top" wrapText="1"/>
      <protection/>
    </xf>
    <xf numFmtId="49" fontId="3" fillId="0" borderId="10" xfId="56" applyNumberFormat="1" applyFont="1" applyBorder="1" applyAlignment="1" applyProtection="1">
      <alignment horizontal="justify" vertical="top" wrapText="1"/>
      <protection locked="0"/>
    </xf>
    <xf numFmtId="0" fontId="3" fillId="0" borderId="10" xfId="56" applyFont="1" applyFill="1" applyBorder="1" applyAlignment="1">
      <alignment horizontal="justify" vertical="top" wrapText="1"/>
      <protection/>
    </xf>
    <xf numFmtId="0" fontId="3" fillId="0" borderId="11" xfId="56" applyFont="1" applyFill="1" applyBorder="1" applyAlignment="1">
      <alignment horizontal="justify" vertical="top" wrapText="1"/>
      <protection/>
    </xf>
    <xf numFmtId="49" fontId="3" fillId="0" borderId="10" xfId="56" applyNumberFormat="1" applyFont="1" applyFill="1" applyBorder="1" applyAlignment="1" applyProtection="1">
      <alignment horizontal="left" vertical="top" wrapText="1"/>
      <protection locked="0"/>
    </xf>
    <xf numFmtId="0" fontId="3" fillId="0" borderId="10" xfId="56" applyFont="1" applyBorder="1" applyAlignment="1" quotePrefix="1">
      <alignment horizontal="right" vertical="top" wrapText="1"/>
      <protection/>
    </xf>
    <xf numFmtId="4" fontId="37" fillId="0" borderId="10" xfId="56" applyNumberFormat="1" applyFont="1" applyFill="1" applyBorder="1" applyAlignment="1">
      <alignment vertical="top"/>
      <protection/>
    </xf>
    <xf numFmtId="0" fontId="3" fillId="0" borderId="10" xfId="56" applyFont="1" applyFill="1" applyBorder="1" applyAlignment="1" quotePrefix="1">
      <alignment horizontal="center" vertical="top" wrapText="1"/>
      <protection/>
    </xf>
    <xf numFmtId="0" fontId="7" fillId="0" borderId="10" xfId="56" applyFont="1" applyFill="1" applyBorder="1" applyAlignment="1">
      <alignment horizontal="justify" vertical="top" wrapText="1"/>
      <protection/>
    </xf>
    <xf numFmtId="0" fontId="3" fillId="0" borderId="14" xfId="56" applyFont="1" applyFill="1" applyBorder="1" applyAlignment="1">
      <alignment horizontal="justify" vertical="top" wrapText="1"/>
      <protection/>
    </xf>
    <xf numFmtId="0" fontId="7" fillId="0" borderId="10" xfId="56" applyFont="1" applyBorder="1" applyAlignment="1">
      <alignment horizontal="justify" vertical="top" wrapText="1"/>
      <protection/>
    </xf>
    <xf numFmtId="49" fontId="3" fillId="0" borderId="14" xfId="56" applyNumberFormat="1" applyFont="1" applyFill="1" applyBorder="1" applyAlignment="1">
      <alignment horizontal="justify" vertical="top" wrapText="1"/>
      <protection/>
    </xf>
    <xf numFmtId="49" fontId="4" fillId="22" borderId="10" xfId="56" applyNumberFormat="1" applyFont="1" applyFill="1" applyBorder="1" applyAlignment="1">
      <alignment horizontal="left" vertical="top" wrapText="1"/>
      <protection/>
    </xf>
    <xf numFmtId="0" fontId="3" fillId="0" borderId="11" xfId="56" applyFont="1" applyBorder="1" applyAlignment="1" quotePrefix="1">
      <alignment horizontal="right" vertical="top" wrapText="1"/>
      <protection/>
    </xf>
    <xf numFmtId="0" fontId="3" fillId="0" borderId="11" xfId="56" applyFont="1" applyBorder="1" applyAlignment="1" quotePrefix="1">
      <alignment horizontal="center" vertical="top" wrapText="1"/>
      <protection/>
    </xf>
    <xf numFmtId="49" fontId="3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31" fillId="22" borderId="10" xfId="56" applyFont="1" applyFill="1" applyBorder="1" applyAlignment="1">
      <alignment horizontal="center" vertical="center" wrapText="1"/>
      <protection/>
    </xf>
    <xf numFmtId="4" fontId="37" fillId="0" borderId="10" xfId="56" applyNumberFormat="1" applyFont="1" applyFill="1" applyBorder="1" applyAlignment="1">
      <alignment vertical="top" wrapText="1"/>
      <protection/>
    </xf>
    <xf numFmtId="3" fontId="3" fillId="0" borderId="0" xfId="56" applyNumberFormat="1" applyFont="1" applyFill="1" applyAlignment="1">
      <alignment/>
      <protection/>
    </xf>
    <xf numFmtId="0" fontId="3" fillId="0" borderId="0" xfId="56" applyFont="1" applyFill="1" applyAlignment="1">
      <alignment/>
      <protection/>
    </xf>
    <xf numFmtId="0" fontId="3" fillId="22" borderId="10" xfId="56" applyFont="1" applyFill="1" applyBorder="1" applyAlignment="1" quotePrefix="1">
      <alignment horizontal="right" vertical="top" wrapText="1"/>
      <protection/>
    </xf>
    <xf numFmtId="0" fontId="4" fillId="22" borderId="10" xfId="56" applyFont="1" applyFill="1" applyBorder="1" applyAlignment="1">
      <alignment horizontal="center"/>
      <protection/>
    </xf>
    <xf numFmtId="3" fontId="4" fillId="22" borderId="10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Border="1" applyAlignment="1">
      <alignment horizontal="center" vertical="center" wrapText="1"/>
      <protection/>
    </xf>
    <xf numFmtId="0" fontId="37" fillId="0" borderId="0" xfId="56" applyFont="1">
      <alignment/>
      <protection/>
    </xf>
    <xf numFmtId="0" fontId="39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center"/>
      <protection/>
    </xf>
    <xf numFmtId="3" fontId="3" fillId="0" borderId="0" xfId="56" applyNumberFormat="1" applyFont="1" applyBorder="1">
      <alignment/>
      <protection/>
    </xf>
    <xf numFmtId="0" fontId="3" fillId="0" borderId="0" xfId="56" applyNumberFormat="1" applyFont="1">
      <alignment/>
      <protection/>
    </xf>
    <xf numFmtId="0" fontId="7" fillId="24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justify" vertical="center" wrapText="1"/>
      <protection/>
    </xf>
    <xf numFmtId="0" fontId="7" fillId="0" borderId="0" xfId="58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4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14" xfId="54" applyFont="1" applyBorder="1" applyAlignment="1">
      <alignment horizontal="center" vertical="center" wrapText="1"/>
      <protection/>
    </xf>
    <xf numFmtId="0" fontId="33" fillId="0" borderId="15" xfId="54" applyFont="1" applyBorder="1" applyAlignment="1">
      <alignment horizontal="center" vertical="center" wrapText="1"/>
      <protection/>
    </xf>
    <xf numFmtId="0" fontId="33" fillId="0" borderId="16" xfId="54" applyFont="1" applyBorder="1" applyAlignment="1">
      <alignment horizontal="center" vertical="center" wrapText="1"/>
      <protection/>
    </xf>
    <xf numFmtId="0" fontId="33" fillId="0" borderId="17" xfId="54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right"/>
      <protection/>
    </xf>
    <xf numFmtId="0" fontId="3" fillId="0" borderId="0" xfId="55" applyFont="1" applyAlignment="1">
      <alignment horizontal="right" vertical="center"/>
      <protection/>
    </xf>
    <xf numFmtId="0" fontId="39" fillId="0" borderId="0" xfId="55" applyFont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49" fontId="10" fillId="0" borderId="10" xfId="55" applyNumberFormat="1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49" fontId="9" fillId="0" borderId="14" xfId="55" applyNumberFormat="1" applyFont="1" applyBorder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justify" vertical="top" wrapText="1"/>
      <protection/>
    </xf>
    <xf numFmtId="0" fontId="7" fillId="0" borderId="13" xfId="56" applyFont="1" applyBorder="1" applyAlignment="1">
      <alignment horizontal="justify" vertical="top" wrapText="1"/>
      <protection/>
    </xf>
    <xf numFmtId="0" fontId="7" fillId="0" borderId="14" xfId="56" applyFont="1" applyBorder="1" applyAlignment="1">
      <alignment horizontal="justify" vertical="top" wrapText="1"/>
      <protection/>
    </xf>
    <xf numFmtId="0" fontId="3" fillId="0" borderId="11" xfId="56" applyFont="1" applyBorder="1" applyAlignment="1" quotePrefix="1">
      <alignment horizontal="right" vertical="top" wrapText="1"/>
      <protection/>
    </xf>
    <xf numFmtId="0" fontId="3" fillId="0" borderId="13" xfId="56" applyFont="1" applyBorder="1" applyAlignment="1" quotePrefix="1">
      <alignment horizontal="right" vertical="top" wrapText="1"/>
      <protection/>
    </xf>
    <xf numFmtId="0" fontId="3" fillId="0" borderId="14" xfId="56" applyFont="1" applyBorder="1" applyAlignment="1" quotePrefix="1">
      <alignment horizontal="right" vertical="top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3" xfId="56" applyFont="1" applyBorder="1" applyAlignment="1" quotePrefix="1">
      <alignment horizontal="center" vertical="top" wrapText="1"/>
      <protection/>
    </xf>
    <xf numFmtId="0" fontId="3" fillId="0" borderId="14" xfId="56" applyFont="1" applyBorder="1" applyAlignment="1" quotePrefix="1">
      <alignment horizontal="center" vertical="top" wrapText="1"/>
      <protection/>
    </xf>
    <xf numFmtId="0" fontId="33" fillId="0" borderId="0" xfId="56" applyFont="1" applyAlignment="1">
      <alignment horizontal="right"/>
      <protection/>
    </xf>
    <xf numFmtId="0" fontId="3" fillId="0" borderId="0" xfId="56" applyFont="1" applyAlignment="1">
      <alignment horizontal="right"/>
      <protection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.Додаток 4" xfId="54"/>
    <cellStyle name="Обычный_1.Додаток 5" xfId="55"/>
    <cellStyle name="Обычный_1.Додаток 6" xfId="56"/>
    <cellStyle name="Обычный_Додатки" xfId="57"/>
    <cellStyle name="Обычный_Лист1" xfId="58"/>
    <cellStyle name="Обычный_Сводна с-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2" width="41.00390625" style="1" customWidth="1"/>
    <col min="3" max="3" width="12.75390625" style="1" bestFit="1" customWidth="1"/>
    <col min="4" max="4" width="14.00390625" style="1" customWidth="1"/>
    <col min="5" max="5" width="15.00390625" style="1" bestFit="1" customWidth="1"/>
    <col min="6" max="6" width="15.00390625" style="1" customWidth="1"/>
    <col min="7" max="16384" width="9.125" style="1" customWidth="1"/>
  </cols>
  <sheetData>
    <row r="1" ht="15.75">
      <c r="F1" s="2" t="s">
        <v>14</v>
      </c>
    </row>
    <row r="2" spans="2:6" ht="15.75">
      <c r="B2" s="19"/>
      <c r="C2" s="19"/>
      <c r="D2" s="19"/>
      <c r="E2" s="19"/>
      <c r="F2" s="21" t="s">
        <v>16</v>
      </c>
    </row>
    <row r="3" spans="2:6" ht="15.75">
      <c r="B3" s="201" t="s">
        <v>17</v>
      </c>
      <c r="C3" s="201"/>
      <c r="D3" s="201"/>
      <c r="E3" s="201"/>
      <c r="F3" s="201"/>
    </row>
    <row r="4" spans="2:6" ht="15.75">
      <c r="B4" s="201" t="s">
        <v>18</v>
      </c>
      <c r="C4" s="201"/>
      <c r="D4" s="201"/>
      <c r="E4" s="201"/>
      <c r="F4" s="201"/>
    </row>
    <row r="5" spans="2:6" ht="15.75">
      <c r="B5" s="201" t="s">
        <v>19</v>
      </c>
      <c r="C5" s="201"/>
      <c r="D5" s="201"/>
      <c r="E5" s="201"/>
      <c r="F5" s="201"/>
    </row>
    <row r="8" spans="1:6" ht="15.75">
      <c r="A8" s="202" t="s">
        <v>15</v>
      </c>
      <c r="B8" s="203"/>
      <c r="C8" s="203"/>
      <c r="D8" s="203"/>
      <c r="E8" s="203"/>
      <c r="F8" s="203"/>
    </row>
    <row r="9" spans="1:6" ht="15.75">
      <c r="A9" s="2"/>
      <c r="B9" s="3"/>
      <c r="C9" s="3"/>
      <c r="D9" s="3"/>
      <c r="E9" s="3"/>
      <c r="F9" s="3"/>
    </row>
    <row r="10" spans="1:6" ht="15.75">
      <c r="A10" s="2"/>
      <c r="B10" s="3"/>
      <c r="C10" s="3"/>
      <c r="D10" s="3"/>
      <c r="E10" s="3"/>
      <c r="F10" s="3"/>
    </row>
    <row r="11" ht="15.75">
      <c r="F11" s="4" t="s">
        <v>0</v>
      </c>
    </row>
    <row r="12" spans="1:6" ht="15.75">
      <c r="A12" s="204" t="s">
        <v>1</v>
      </c>
      <c r="B12" s="204" t="s">
        <v>2</v>
      </c>
      <c r="C12" s="205" t="s">
        <v>3</v>
      </c>
      <c r="D12" s="204" t="s">
        <v>4</v>
      </c>
      <c r="E12" s="204" t="s">
        <v>5</v>
      </c>
      <c r="F12" s="204"/>
    </row>
    <row r="13" spans="1:6" ht="15.75">
      <c r="A13" s="204"/>
      <c r="B13" s="204"/>
      <c r="C13" s="204"/>
      <c r="D13" s="204"/>
      <c r="E13" s="204" t="s">
        <v>3</v>
      </c>
      <c r="F13" s="204" t="s">
        <v>6</v>
      </c>
    </row>
    <row r="14" spans="1:6" ht="15.75">
      <c r="A14" s="204"/>
      <c r="B14" s="204"/>
      <c r="C14" s="204"/>
      <c r="D14" s="204"/>
      <c r="E14" s="204"/>
      <c r="F14" s="204"/>
    </row>
    <row r="15" spans="1:6" s="7" customFormat="1" ht="11.25">
      <c r="A15" s="5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</row>
    <row r="16" spans="1:6" ht="15.75">
      <c r="A16" s="17">
        <v>40000000</v>
      </c>
      <c r="B16" s="8" t="s">
        <v>7</v>
      </c>
      <c r="C16" s="9">
        <f>D16+E16</f>
        <v>137850</v>
      </c>
      <c r="D16" s="10">
        <v>137850</v>
      </c>
      <c r="E16" s="10">
        <v>0</v>
      </c>
      <c r="F16" s="10">
        <v>0</v>
      </c>
    </row>
    <row r="17" spans="1:6" ht="15.75">
      <c r="A17" s="17">
        <v>41000000</v>
      </c>
      <c r="B17" s="8" t="s">
        <v>8</v>
      </c>
      <c r="C17" s="9">
        <f>D17+E17</f>
        <v>137850</v>
      </c>
      <c r="D17" s="10">
        <v>137850</v>
      </c>
      <c r="E17" s="10">
        <v>0</v>
      </c>
      <c r="F17" s="10">
        <v>0</v>
      </c>
    </row>
    <row r="18" spans="1:6" ht="15.75">
      <c r="A18" s="17">
        <v>41030000</v>
      </c>
      <c r="B18" s="8" t="s">
        <v>9</v>
      </c>
      <c r="C18" s="9">
        <f>D18+E18</f>
        <v>137850</v>
      </c>
      <c r="D18" s="10">
        <v>137850</v>
      </c>
      <c r="E18" s="10">
        <v>0</v>
      </c>
      <c r="F18" s="10">
        <v>0</v>
      </c>
    </row>
    <row r="19" spans="1:6" ht="15.75">
      <c r="A19" s="18">
        <v>41035000</v>
      </c>
      <c r="B19" s="11" t="s">
        <v>10</v>
      </c>
      <c r="C19" s="12">
        <f>D19+E19</f>
        <v>137850</v>
      </c>
      <c r="D19" s="13">
        <v>137850</v>
      </c>
      <c r="E19" s="13">
        <v>0</v>
      </c>
      <c r="F19" s="13">
        <v>0</v>
      </c>
    </row>
    <row r="20" spans="1:6" ht="15.75">
      <c r="A20" s="14" t="s">
        <v>11</v>
      </c>
      <c r="B20" s="15"/>
      <c r="C20" s="9">
        <f>D20+E20</f>
        <v>137850</v>
      </c>
      <c r="D20" s="9">
        <v>137850</v>
      </c>
      <c r="E20" s="9">
        <v>0</v>
      </c>
      <c r="F20" s="9">
        <v>0</v>
      </c>
    </row>
    <row r="24" spans="2:5" ht="15.75">
      <c r="B24" s="16" t="s">
        <v>12</v>
      </c>
      <c r="E24" s="16" t="s">
        <v>13</v>
      </c>
    </row>
  </sheetData>
  <mergeCells count="11">
    <mergeCell ref="E12:F12"/>
    <mergeCell ref="E13:E14"/>
    <mergeCell ref="F13:F14"/>
    <mergeCell ref="A12:A14"/>
    <mergeCell ref="B12:B14"/>
    <mergeCell ref="C12:C14"/>
    <mergeCell ref="D12:D14"/>
    <mergeCell ref="B3:F3"/>
    <mergeCell ref="B4:F4"/>
    <mergeCell ref="B5:F5"/>
    <mergeCell ref="A8:F8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G49" sqref="G49"/>
    </sheetView>
  </sheetViews>
  <sheetFormatPr defaultColWidth="9.00390625" defaultRowHeight="12.75"/>
  <cols>
    <col min="1" max="1" width="7.375" style="19" customWidth="1"/>
    <col min="2" max="2" width="8.125" style="19" customWidth="1"/>
    <col min="3" max="3" width="8.00390625" style="19" customWidth="1"/>
    <col min="4" max="4" width="66.125" style="19" customWidth="1"/>
    <col min="5" max="6" width="11.625" style="19" customWidth="1"/>
    <col min="7" max="7" width="10.00390625" style="19" customWidth="1"/>
    <col min="8" max="8" width="11.625" style="19" customWidth="1"/>
    <col min="9" max="9" width="9.125" style="19" customWidth="1"/>
    <col min="10" max="10" width="10.875" style="19" customWidth="1"/>
    <col min="11" max="11" width="11.625" style="19" customWidth="1"/>
    <col min="12" max="12" width="8.625" style="19" customWidth="1"/>
    <col min="13" max="13" width="11.625" style="19" customWidth="1"/>
    <col min="14" max="14" width="11.25390625" style="19" customWidth="1"/>
    <col min="15" max="15" width="11.00390625" style="19" customWidth="1"/>
    <col min="16" max="17" width="11.625" style="19" customWidth="1"/>
    <col min="18" max="16384" width="9.125" style="19" customWidth="1"/>
  </cols>
  <sheetData>
    <row r="1" ht="15.75">
      <c r="Q1" s="2" t="s">
        <v>14</v>
      </c>
    </row>
    <row r="2" spans="1:1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1" t="s">
        <v>20</v>
      </c>
      <c r="M2" s="201"/>
      <c r="N2" s="201"/>
      <c r="O2" s="201"/>
      <c r="P2" s="201"/>
      <c r="Q2" s="201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1" t="s">
        <v>17</v>
      </c>
      <c r="M3" s="201"/>
      <c r="N3" s="201"/>
      <c r="O3" s="201"/>
      <c r="P3" s="201"/>
      <c r="Q3" s="201"/>
    </row>
    <row r="4" spans="1:17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1" t="s">
        <v>18</v>
      </c>
      <c r="M4" s="201"/>
      <c r="N4" s="201"/>
      <c r="O4" s="201"/>
      <c r="P4" s="201"/>
      <c r="Q4" s="201"/>
    </row>
    <row r="5" spans="1:17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1" t="s">
        <v>19</v>
      </c>
      <c r="N5" s="201"/>
      <c r="O5" s="201"/>
      <c r="P5" s="201"/>
      <c r="Q5" s="201"/>
    </row>
    <row r="6" spans="1:17" ht="15.75">
      <c r="A6" s="210" t="s">
        <v>21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2"/>
    </row>
    <row r="7" spans="1:17" ht="15.75">
      <c r="A7" s="210" t="s">
        <v>22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3"/>
    </row>
    <row r="8" spans="1:17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 t="s">
        <v>0</v>
      </c>
    </row>
    <row r="9" spans="1:17" ht="12.75">
      <c r="A9" s="198" t="s">
        <v>23</v>
      </c>
      <c r="B9" s="198" t="s">
        <v>24</v>
      </c>
      <c r="C9" s="198" t="s">
        <v>25</v>
      </c>
      <c r="D9" s="199" t="s">
        <v>26</v>
      </c>
      <c r="E9" s="197" t="s">
        <v>4</v>
      </c>
      <c r="F9" s="197"/>
      <c r="G9" s="197"/>
      <c r="H9" s="197"/>
      <c r="I9" s="197"/>
      <c r="J9" s="207" t="s">
        <v>5</v>
      </c>
      <c r="K9" s="208"/>
      <c r="L9" s="208"/>
      <c r="M9" s="208"/>
      <c r="N9" s="208"/>
      <c r="O9" s="208"/>
      <c r="P9" s="209"/>
      <c r="Q9" s="196" t="s">
        <v>27</v>
      </c>
    </row>
    <row r="10" spans="1:17" ht="12.75">
      <c r="A10" s="198"/>
      <c r="B10" s="198"/>
      <c r="C10" s="198"/>
      <c r="D10" s="147"/>
      <c r="E10" s="196" t="s">
        <v>3</v>
      </c>
      <c r="F10" s="197" t="s">
        <v>28</v>
      </c>
      <c r="G10" s="197" t="s">
        <v>29</v>
      </c>
      <c r="H10" s="197"/>
      <c r="I10" s="197" t="s">
        <v>30</v>
      </c>
      <c r="J10" s="196" t="s">
        <v>3</v>
      </c>
      <c r="K10" s="197" t="s">
        <v>28</v>
      </c>
      <c r="L10" s="197" t="s">
        <v>29</v>
      </c>
      <c r="M10" s="197"/>
      <c r="N10" s="197" t="s">
        <v>30</v>
      </c>
      <c r="O10" s="207" t="s">
        <v>29</v>
      </c>
      <c r="P10" s="209"/>
      <c r="Q10" s="197"/>
    </row>
    <row r="11" spans="1:17" ht="11.25" customHeight="1">
      <c r="A11" s="198"/>
      <c r="B11" s="198"/>
      <c r="C11" s="198"/>
      <c r="D11" s="206"/>
      <c r="E11" s="197"/>
      <c r="F11" s="197"/>
      <c r="G11" s="197" t="s">
        <v>31</v>
      </c>
      <c r="H11" s="197" t="s">
        <v>32</v>
      </c>
      <c r="I11" s="197"/>
      <c r="J11" s="197"/>
      <c r="K11" s="197"/>
      <c r="L11" s="197" t="s">
        <v>31</v>
      </c>
      <c r="M11" s="197" t="s">
        <v>32</v>
      </c>
      <c r="N11" s="197"/>
      <c r="O11" s="197" t="s">
        <v>33</v>
      </c>
      <c r="P11" s="26" t="s">
        <v>29</v>
      </c>
      <c r="Q11" s="197"/>
    </row>
    <row r="12" spans="1:17" ht="18.75" customHeight="1">
      <c r="A12" s="198"/>
      <c r="B12" s="198"/>
      <c r="C12" s="198"/>
      <c r="D12" s="199" t="s">
        <v>34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8" t="s">
        <v>35</v>
      </c>
      <c r="Q12" s="197"/>
    </row>
    <row r="13" spans="1:17" ht="33.75" customHeight="1">
      <c r="A13" s="198"/>
      <c r="B13" s="198"/>
      <c r="C13" s="198"/>
      <c r="D13" s="20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  <c r="Q13" s="197"/>
    </row>
    <row r="14" spans="1:17" s="29" customFormat="1" ht="10.5">
      <c r="A14" s="27">
        <v>1</v>
      </c>
      <c r="B14" s="27">
        <v>2</v>
      </c>
      <c r="C14" s="27">
        <v>3</v>
      </c>
      <c r="D14" s="27">
        <v>4</v>
      </c>
      <c r="E14" s="28">
        <v>5</v>
      </c>
      <c r="F14" s="27">
        <v>6</v>
      </c>
      <c r="G14" s="27">
        <v>7</v>
      </c>
      <c r="H14" s="27">
        <v>8</v>
      </c>
      <c r="I14" s="27">
        <v>9</v>
      </c>
      <c r="J14" s="28">
        <v>10</v>
      </c>
      <c r="K14" s="27">
        <v>11</v>
      </c>
      <c r="L14" s="27">
        <v>12</v>
      </c>
      <c r="M14" s="27">
        <v>13</v>
      </c>
      <c r="N14" s="27">
        <v>14</v>
      </c>
      <c r="O14" s="27">
        <v>15</v>
      </c>
      <c r="P14" s="27">
        <v>16</v>
      </c>
      <c r="Q14" s="28">
        <v>17</v>
      </c>
    </row>
    <row r="15" spans="1:17" ht="12.75">
      <c r="A15" s="30" t="s">
        <v>36</v>
      </c>
      <c r="B15" s="31"/>
      <c r="C15" s="32"/>
      <c r="D15" s="33" t="s">
        <v>37</v>
      </c>
      <c r="E15" s="34">
        <v>168849.46</v>
      </c>
      <c r="F15" s="35">
        <v>168849.46</v>
      </c>
      <c r="G15" s="35">
        <v>36631.62</v>
      </c>
      <c r="H15" s="35">
        <v>-1490</v>
      </c>
      <c r="I15" s="35">
        <v>0</v>
      </c>
      <c r="J15" s="34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4">
        <f aca="true" t="shared" si="0" ref="Q15:Q46">E15+J15</f>
        <v>168849.46</v>
      </c>
    </row>
    <row r="16" spans="1:17" ht="12.75">
      <c r="A16" s="31"/>
      <c r="B16" s="30" t="s">
        <v>38</v>
      </c>
      <c r="C16" s="32"/>
      <c r="D16" s="36" t="s">
        <v>39</v>
      </c>
      <c r="E16" s="34">
        <v>148999.46</v>
      </c>
      <c r="F16" s="35">
        <v>148999.46</v>
      </c>
      <c r="G16" s="35">
        <v>19831.62</v>
      </c>
      <c r="H16" s="35">
        <v>-1490</v>
      </c>
      <c r="I16" s="35">
        <v>0</v>
      </c>
      <c r="J16" s="34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4">
        <f t="shared" si="0"/>
        <v>148999.46</v>
      </c>
    </row>
    <row r="17" spans="1:17" ht="12.75">
      <c r="A17" s="37"/>
      <c r="B17" s="38" t="s">
        <v>40</v>
      </c>
      <c r="C17" s="39" t="s">
        <v>41</v>
      </c>
      <c r="D17" s="40" t="s">
        <v>42</v>
      </c>
      <c r="E17" s="41">
        <v>70000</v>
      </c>
      <c r="F17" s="42">
        <v>70000</v>
      </c>
      <c r="G17" s="42">
        <v>0</v>
      </c>
      <c r="H17" s="42">
        <v>0</v>
      </c>
      <c r="I17" s="42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1">
        <f t="shared" si="0"/>
        <v>70000</v>
      </c>
    </row>
    <row r="18" spans="1:17" ht="12.75">
      <c r="A18" s="37"/>
      <c r="B18" s="38" t="s">
        <v>43</v>
      </c>
      <c r="C18" s="39" t="s">
        <v>44</v>
      </c>
      <c r="D18" s="40" t="s">
        <v>45</v>
      </c>
      <c r="E18" s="41">
        <v>78999.46</v>
      </c>
      <c r="F18" s="42">
        <v>78999.46</v>
      </c>
      <c r="G18" s="42">
        <v>19831.62</v>
      </c>
      <c r="H18" s="42">
        <v>-1490</v>
      </c>
      <c r="I18" s="42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1">
        <f t="shared" si="0"/>
        <v>78999.46</v>
      </c>
    </row>
    <row r="19" spans="1:17" ht="12.75">
      <c r="A19" s="31"/>
      <c r="B19" s="30" t="s">
        <v>46</v>
      </c>
      <c r="C19" s="32"/>
      <c r="D19" s="36" t="s">
        <v>47</v>
      </c>
      <c r="E19" s="34">
        <v>19850</v>
      </c>
      <c r="F19" s="35">
        <v>19850</v>
      </c>
      <c r="G19" s="35">
        <v>16800</v>
      </c>
      <c r="H19" s="35">
        <v>0</v>
      </c>
      <c r="I19" s="35">
        <v>0</v>
      </c>
      <c r="J19" s="3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4">
        <f t="shared" si="0"/>
        <v>19850</v>
      </c>
    </row>
    <row r="20" spans="1:17" ht="12.75">
      <c r="A20" s="37"/>
      <c r="B20" s="38" t="s">
        <v>48</v>
      </c>
      <c r="C20" s="39" t="s">
        <v>49</v>
      </c>
      <c r="D20" s="40" t="s">
        <v>50</v>
      </c>
      <c r="E20" s="41">
        <v>19850</v>
      </c>
      <c r="F20" s="42">
        <v>19850</v>
      </c>
      <c r="G20" s="42">
        <v>16800</v>
      </c>
      <c r="H20" s="42">
        <v>0</v>
      </c>
      <c r="I20" s="42">
        <v>0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1">
        <f t="shared" si="0"/>
        <v>19850</v>
      </c>
    </row>
    <row r="21" spans="1:17" ht="12.75">
      <c r="A21" s="30" t="s">
        <v>51</v>
      </c>
      <c r="B21" s="31"/>
      <c r="C21" s="32"/>
      <c r="D21" s="33" t="s">
        <v>52</v>
      </c>
      <c r="E21" s="34">
        <v>185107</v>
      </c>
      <c r="F21" s="35">
        <v>185107</v>
      </c>
      <c r="G21" s="35">
        <v>12370</v>
      </c>
      <c r="H21" s="35">
        <v>-300000</v>
      </c>
      <c r="I21" s="35">
        <v>0</v>
      </c>
      <c r="J21" s="34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4">
        <f t="shared" si="0"/>
        <v>185107</v>
      </c>
    </row>
    <row r="22" spans="1:17" ht="12.75">
      <c r="A22" s="31"/>
      <c r="B22" s="30" t="s">
        <v>53</v>
      </c>
      <c r="C22" s="32"/>
      <c r="D22" s="36" t="s">
        <v>54</v>
      </c>
      <c r="E22" s="34">
        <v>85091</v>
      </c>
      <c r="F22" s="35">
        <v>85091</v>
      </c>
      <c r="G22" s="35">
        <v>12370</v>
      </c>
      <c r="H22" s="35">
        <v>-300000</v>
      </c>
      <c r="I22" s="35">
        <v>0</v>
      </c>
      <c r="J22" s="34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4">
        <f t="shared" si="0"/>
        <v>85091</v>
      </c>
    </row>
    <row r="23" spans="1:17" ht="25.5">
      <c r="A23" s="37"/>
      <c r="B23" s="38" t="s">
        <v>55</v>
      </c>
      <c r="C23" s="39" t="s">
        <v>56</v>
      </c>
      <c r="D23" s="40" t="s">
        <v>57</v>
      </c>
      <c r="E23" s="41">
        <v>85091</v>
      </c>
      <c r="F23" s="42">
        <v>85091</v>
      </c>
      <c r="G23" s="42">
        <v>12370</v>
      </c>
      <c r="H23" s="42">
        <v>-300000</v>
      </c>
      <c r="I23" s="42">
        <v>0</v>
      </c>
      <c r="J23" s="41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1">
        <f t="shared" si="0"/>
        <v>85091</v>
      </c>
    </row>
    <row r="24" spans="1:17" ht="12.75">
      <c r="A24" s="31"/>
      <c r="B24" s="30" t="s">
        <v>58</v>
      </c>
      <c r="C24" s="32"/>
      <c r="D24" s="36" t="s">
        <v>59</v>
      </c>
      <c r="E24" s="34">
        <v>100016</v>
      </c>
      <c r="F24" s="35">
        <v>100016</v>
      </c>
      <c r="G24" s="35">
        <v>0</v>
      </c>
      <c r="H24" s="35">
        <v>0</v>
      </c>
      <c r="I24" s="35">
        <v>0</v>
      </c>
      <c r="J24" s="34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4">
        <f t="shared" si="0"/>
        <v>100016</v>
      </c>
    </row>
    <row r="25" spans="1:17" ht="38.25">
      <c r="A25" s="37"/>
      <c r="B25" s="38" t="s">
        <v>60</v>
      </c>
      <c r="C25" s="39" t="s">
        <v>61</v>
      </c>
      <c r="D25" s="40" t="s">
        <v>62</v>
      </c>
      <c r="E25" s="41">
        <v>100016</v>
      </c>
      <c r="F25" s="42">
        <v>100016</v>
      </c>
      <c r="G25" s="42">
        <v>0</v>
      </c>
      <c r="H25" s="42">
        <v>0</v>
      </c>
      <c r="I25" s="42">
        <v>0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1">
        <f t="shared" si="0"/>
        <v>100016</v>
      </c>
    </row>
    <row r="26" spans="1:17" ht="12.75">
      <c r="A26" s="31"/>
      <c r="B26" s="30" t="s">
        <v>46</v>
      </c>
      <c r="C26" s="32"/>
      <c r="D26" s="36" t="s">
        <v>47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4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4">
        <f t="shared" si="0"/>
        <v>0</v>
      </c>
    </row>
    <row r="27" spans="1:17" ht="25.5">
      <c r="A27" s="37"/>
      <c r="B27" s="38" t="s">
        <v>63</v>
      </c>
      <c r="C27" s="39" t="s">
        <v>64</v>
      </c>
      <c r="D27" s="40" t="s">
        <v>65</v>
      </c>
      <c r="E27" s="41">
        <v>0</v>
      </c>
      <c r="F27" s="42">
        <v>0</v>
      </c>
      <c r="G27" s="42">
        <v>0</v>
      </c>
      <c r="H27" s="42">
        <v>0</v>
      </c>
      <c r="I27" s="42">
        <v>0</v>
      </c>
      <c r="J27" s="41">
        <v>1500000</v>
      </c>
      <c r="K27" s="42">
        <v>0</v>
      </c>
      <c r="L27" s="42">
        <v>0</v>
      </c>
      <c r="M27" s="42">
        <v>0</v>
      </c>
      <c r="N27" s="42">
        <v>1500000</v>
      </c>
      <c r="O27" s="42">
        <v>1500000</v>
      </c>
      <c r="P27" s="42">
        <v>1500000</v>
      </c>
      <c r="Q27" s="41">
        <f t="shared" si="0"/>
        <v>1500000</v>
      </c>
    </row>
    <row r="28" spans="1:17" ht="12.75">
      <c r="A28" s="37"/>
      <c r="B28" s="38" t="s">
        <v>66</v>
      </c>
      <c r="C28" s="39" t="s">
        <v>64</v>
      </c>
      <c r="D28" s="40" t="s">
        <v>67</v>
      </c>
      <c r="E28" s="41">
        <v>0</v>
      </c>
      <c r="F28" s="42">
        <v>0</v>
      </c>
      <c r="G28" s="42">
        <v>0</v>
      </c>
      <c r="H28" s="42">
        <v>0</v>
      </c>
      <c r="I28" s="42">
        <v>0</v>
      </c>
      <c r="J28" s="41">
        <v>-1500000</v>
      </c>
      <c r="K28" s="42">
        <v>0</v>
      </c>
      <c r="L28" s="42">
        <v>0</v>
      </c>
      <c r="M28" s="42">
        <v>0</v>
      </c>
      <c r="N28" s="42">
        <v>-1500000</v>
      </c>
      <c r="O28" s="42">
        <v>-1500000</v>
      </c>
      <c r="P28" s="42">
        <v>-1500000</v>
      </c>
      <c r="Q28" s="41">
        <f t="shared" si="0"/>
        <v>-1500000</v>
      </c>
    </row>
    <row r="29" spans="1:17" ht="25.5">
      <c r="A29" s="30" t="s">
        <v>68</v>
      </c>
      <c r="B29" s="31"/>
      <c r="C29" s="32"/>
      <c r="D29" s="33" t="s">
        <v>69</v>
      </c>
      <c r="E29" s="34">
        <v>70000</v>
      </c>
      <c r="F29" s="35">
        <v>70000</v>
      </c>
      <c r="G29" s="35">
        <v>0</v>
      </c>
      <c r="H29" s="35">
        <v>0</v>
      </c>
      <c r="I29" s="35">
        <v>0</v>
      </c>
      <c r="J29" s="34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4">
        <f t="shared" si="0"/>
        <v>70000</v>
      </c>
    </row>
    <row r="30" spans="1:17" ht="12.75">
      <c r="A30" s="31"/>
      <c r="B30" s="30" t="s">
        <v>58</v>
      </c>
      <c r="C30" s="32"/>
      <c r="D30" s="36" t="s">
        <v>59</v>
      </c>
      <c r="E30" s="34">
        <v>70000</v>
      </c>
      <c r="F30" s="35">
        <v>70000</v>
      </c>
      <c r="G30" s="35">
        <v>0</v>
      </c>
      <c r="H30" s="35">
        <v>0</v>
      </c>
      <c r="I30" s="35">
        <v>0</v>
      </c>
      <c r="J30" s="34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4">
        <f t="shared" si="0"/>
        <v>70000</v>
      </c>
    </row>
    <row r="31" spans="1:17" ht="12.75">
      <c r="A31" s="37"/>
      <c r="B31" s="38" t="s">
        <v>70</v>
      </c>
      <c r="C31" s="39" t="s">
        <v>61</v>
      </c>
      <c r="D31" s="40" t="s">
        <v>71</v>
      </c>
      <c r="E31" s="41">
        <v>45700</v>
      </c>
      <c r="F31" s="42">
        <v>45700</v>
      </c>
      <c r="G31" s="42">
        <v>0</v>
      </c>
      <c r="H31" s="42">
        <v>0</v>
      </c>
      <c r="I31" s="42">
        <v>0</v>
      </c>
      <c r="J31" s="41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1">
        <f t="shared" si="0"/>
        <v>45700</v>
      </c>
    </row>
    <row r="32" spans="1:17" ht="12.75">
      <c r="A32" s="37"/>
      <c r="B32" s="38" t="s">
        <v>72</v>
      </c>
      <c r="C32" s="39" t="s">
        <v>61</v>
      </c>
      <c r="D32" s="40" t="s">
        <v>73</v>
      </c>
      <c r="E32" s="41">
        <v>-2017000</v>
      </c>
      <c r="F32" s="42">
        <v>-2017000</v>
      </c>
      <c r="G32" s="42">
        <v>0</v>
      </c>
      <c r="H32" s="42">
        <v>0</v>
      </c>
      <c r="I32" s="42">
        <v>0</v>
      </c>
      <c r="J32" s="41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1">
        <f t="shared" si="0"/>
        <v>-2017000</v>
      </c>
    </row>
    <row r="33" spans="1:17" ht="12.75">
      <c r="A33" s="37"/>
      <c r="B33" s="38" t="s">
        <v>74</v>
      </c>
      <c r="C33" s="39" t="s">
        <v>61</v>
      </c>
      <c r="D33" s="40" t="s">
        <v>75</v>
      </c>
      <c r="E33" s="41">
        <v>101500</v>
      </c>
      <c r="F33" s="42">
        <v>101500</v>
      </c>
      <c r="G33" s="42">
        <v>0</v>
      </c>
      <c r="H33" s="42">
        <v>0</v>
      </c>
      <c r="I33" s="42">
        <v>0</v>
      </c>
      <c r="J33" s="41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1">
        <f t="shared" si="0"/>
        <v>101500</v>
      </c>
    </row>
    <row r="34" spans="1:17" ht="12.75">
      <c r="A34" s="37"/>
      <c r="B34" s="38" t="s">
        <v>76</v>
      </c>
      <c r="C34" s="43"/>
      <c r="D34" s="40" t="s">
        <v>77</v>
      </c>
      <c r="E34" s="41">
        <v>1002200</v>
      </c>
      <c r="F34" s="42">
        <v>1002200</v>
      </c>
      <c r="G34" s="42">
        <v>0</v>
      </c>
      <c r="H34" s="42">
        <v>0</v>
      </c>
      <c r="I34" s="42">
        <v>0</v>
      </c>
      <c r="J34" s="41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1">
        <f t="shared" si="0"/>
        <v>1002200</v>
      </c>
    </row>
    <row r="35" spans="1:17" ht="12.75">
      <c r="A35" s="37"/>
      <c r="B35" s="38" t="s">
        <v>78</v>
      </c>
      <c r="C35" s="39" t="s">
        <v>61</v>
      </c>
      <c r="D35" s="40" t="s">
        <v>79</v>
      </c>
      <c r="E35" s="41">
        <v>1000</v>
      </c>
      <c r="F35" s="42">
        <v>1000</v>
      </c>
      <c r="G35" s="42">
        <v>0</v>
      </c>
      <c r="H35" s="42">
        <v>0</v>
      </c>
      <c r="I35" s="42">
        <v>0</v>
      </c>
      <c r="J35" s="41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1">
        <f t="shared" si="0"/>
        <v>1000</v>
      </c>
    </row>
    <row r="36" spans="1:17" ht="12.75">
      <c r="A36" s="37"/>
      <c r="B36" s="38" t="s">
        <v>80</v>
      </c>
      <c r="C36" s="39" t="s">
        <v>61</v>
      </c>
      <c r="D36" s="40" t="s">
        <v>81</v>
      </c>
      <c r="E36" s="41">
        <v>355000</v>
      </c>
      <c r="F36" s="42">
        <v>355000</v>
      </c>
      <c r="G36" s="42">
        <v>0</v>
      </c>
      <c r="H36" s="42">
        <v>0</v>
      </c>
      <c r="I36" s="42">
        <v>0</v>
      </c>
      <c r="J36" s="41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1">
        <f t="shared" si="0"/>
        <v>355000</v>
      </c>
    </row>
    <row r="37" spans="1:17" ht="12.75">
      <c r="A37" s="37"/>
      <c r="B37" s="38" t="s">
        <v>82</v>
      </c>
      <c r="C37" s="39" t="s">
        <v>83</v>
      </c>
      <c r="D37" s="40" t="s">
        <v>84</v>
      </c>
      <c r="E37" s="41">
        <v>60000</v>
      </c>
      <c r="F37" s="42">
        <v>60000</v>
      </c>
      <c r="G37" s="42">
        <v>0</v>
      </c>
      <c r="H37" s="42">
        <v>0</v>
      </c>
      <c r="I37" s="42">
        <v>0</v>
      </c>
      <c r="J37" s="41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1">
        <f t="shared" si="0"/>
        <v>60000</v>
      </c>
    </row>
    <row r="38" spans="1:17" ht="12.75">
      <c r="A38" s="37"/>
      <c r="B38" s="38" t="s">
        <v>85</v>
      </c>
      <c r="C38" s="39" t="s">
        <v>86</v>
      </c>
      <c r="D38" s="40" t="s">
        <v>87</v>
      </c>
      <c r="E38" s="41">
        <v>5600</v>
      </c>
      <c r="F38" s="42">
        <v>5600</v>
      </c>
      <c r="G38" s="42">
        <v>0</v>
      </c>
      <c r="H38" s="42">
        <v>0</v>
      </c>
      <c r="I38" s="42">
        <v>0</v>
      </c>
      <c r="J38" s="41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1">
        <f t="shared" si="0"/>
        <v>5600</v>
      </c>
    </row>
    <row r="39" spans="1:17" ht="38.25">
      <c r="A39" s="37"/>
      <c r="B39" s="38" t="s">
        <v>88</v>
      </c>
      <c r="C39" s="39" t="s">
        <v>86</v>
      </c>
      <c r="D39" s="40" t="s">
        <v>89</v>
      </c>
      <c r="E39" s="41">
        <v>10000</v>
      </c>
      <c r="F39" s="42">
        <v>10000</v>
      </c>
      <c r="G39" s="42">
        <v>0</v>
      </c>
      <c r="H39" s="42">
        <v>0</v>
      </c>
      <c r="I39" s="42">
        <v>0</v>
      </c>
      <c r="J39" s="41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1">
        <f t="shared" si="0"/>
        <v>10000</v>
      </c>
    </row>
    <row r="40" spans="1:17" ht="12.75">
      <c r="A40" s="37"/>
      <c r="B40" s="38" t="s">
        <v>90</v>
      </c>
      <c r="C40" s="39" t="s">
        <v>86</v>
      </c>
      <c r="D40" s="40" t="s">
        <v>91</v>
      </c>
      <c r="E40" s="41">
        <v>506000</v>
      </c>
      <c r="F40" s="42">
        <v>506000</v>
      </c>
      <c r="G40" s="42">
        <v>0</v>
      </c>
      <c r="H40" s="42">
        <v>0</v>
      </c>
      <c r="I40" s="42">
        <v>0</v>
      </c>
      <c r="J40" s="41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1">
        <f t="shared" si="0"/>
        <v>506000</v>
      </c>
    </row>
    <row r="41" spans="1:17" ht="12.75">
      <c r="A41" s="30" t="s">
        <v>92</v>
      </c>
      <c r="B41" s="31"/>
      <c r="C41" s="32"/>
      <c r="D41" s="33" t="s">
        <v>93</v>
      </c>
      <c r="E41" s="34">
        <v>-40000</v>
      </c>
      <c r="F41" s="35">
        <v>-40000</v>
      </c>
      <c r="G41" s="35">
        <v>0</v>
      </c>
      <c r="H41" s="35">
        <v>0</v>
      </c>
      <c r="I41" s="35">
        <v>0</v>
      </c>
      <c r="J41" s="34">
        <v>80265</v>
      </c>
      <c r="K41" s="35">
        <v>0</v>
      </c>
      <c r="L41" s="35">
        <v>0</v>
      </c>
      <c r="M41" s="35">
        <v>0</v>
      </c>
      <c r="N41" s="35">
        <v>80265</v>
      </c>
      <c r="O41" s="35">
        <v>80265</v>
      </c>
      <c r="P41" s="35">
        <v>80265</v>
      </c>
      <c r="Q41" s="34">
        <f t="shared" si="0"/>
        <v>40265</v>
      </c>
    </row>
    <row r="42" spans="1:17" ht="12.75">
      <c r="A42" s="31"/>
      <c r="B42" s="30" t="s">
        <v>94</v>
      </c>
      <c r="C42" s="32"/>
      <c r="D42" s="36" t="s">
        <v>95</v>
      </c>
      <c r="E42" s="34">
        <v>-40000</v>
      </c>
      <c r="F42" s="35">
        <v>-40000</v>
      </c>
      <c r="G42" s="35">
        <v>0</v>
      </c>
      <c r="H42" s="35">
        <v>0</v>
      </c>
      <c r="I42" s="35">
        <v>0</v>
      </c>
      <c r="J42" s="34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4">
        <f t="shared" si="0"/>
        <v>-40000</v>
      </c>
    </row>
    <row r="43" spans="1:17" ht="12.75">
      <c r="A43" s="37"/>
      <c r="B43" s="38" t="s">
        <v>96</v>
      </c>
      <c r="C43" s="39" t="s">
        <v>97</v>
      </c>
      <c r="D43" s="40" t="s">
        <v>98</v>
      </c>
      <c r="E43" s="41">
        <v>-40000</v>
      </c>
      <c r="F43" s="42">
        <v>-40000</v>
      </c>
      <c r="G43" s="42">
        <v>0</v>
      </c>
      <c r="H43" s="42">
        <v>0</v>
      </c>
      <c r="I43" s="42">
        <v>0</v>
      </c>
      <c r="J43" s="41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1">
        <f t="shared" si="0"/>
        <v>-40000</v>
      </c>
    </row>
    <row r="44" spans="1:17" ht="12.75">
      <c r="A44" s="31"/>
      <c r="B44" s="30" t="s">
        <v>99</v>
      </c>
      <c r="C44" s="32"/>
      <c r="D44" s="36" t="s">
        <v>100</v>
      </c>
      <c r="E44" s="34">
        <v>0</v>
      </c>
      <c r="F44" s="35">
        <v>0</v>
      </c>
      <c r="G44" s="35">
        <v>0</v>
      </c>
      <c r="H44" s="35">
        <v>0</v>
      </c>
      <c r="I44" s="35">
        <v>0</v>
      </c>
      <c r="J44" s="34">
        <v>80265</v>
      </c>
      <c r="K44" s="35">
        <v>0</v>
      </c>
      <c r="L44" s="35">
        <v>0</v>
      </c>
      <c r="M44" s="35">
        <v>0</v>
      </c>
      <c r="N44" s="35">
        <v>80265</v>
      </c>
      <c r="O44" s="35">
        <v>80265</v>
      </c>
      <c r="P44" s="35">
        <v>80265</v>
      </c>
      <c r="Q44" s="34">
        <f t="shared" si="0"/>
        <v>80265</v>
      </c>
    </row>
    <row r="45" spans="1:17" ht="12.75">
      <c r="A45" s="37"/>
      <c r="B45" s="38" t="s">
        <v>101</v>
      </c>
      <c r="C45" s="39" t="s">
        <v>102</v>
      </c>
      <c r="D45" s="40" t="s">
        <v>103</v>
      </c>
      <c r="E45" s="41">
        <v>0</v>
      </c>
      <c r="F45" s="42">
        <v>0</v>
      </c>
      <c r="G45" s="42">
        <v>0</v>
      </c>
      <c r="H45" s="42">
        <v>0</v>
      </c>
      <c r="I45" s="42">
        <v>0</v>
      </c>
      <c r="J45" s="41">
        <v>80265</v>
      </c>
      <c r="K45" s="42">
        <v>0</v>
      </c>
      <c r="L45" s="42">
        <v>0</v>
      </c>
      <c r="M45" s="42">
        <v>0</v>
      </c>
      <c r="N45" s="42">
        <v>80265</v>
      </c>
      <c r="O45" s="42">
        <v>80265</v>
      </c>
      <c r="P45" s="42">
        <v>80265</v>
      </c>
      <c r="Q45" s="41">
        <f t="shared" si="0"/>
        <v>80265</v>
      </c>
    </row>
    <row r="46" spans="1:17" ht="12.75">
      <c r="A46" s="44"/>
      <c r="B46" s="45" t="s">
        <v>104</v>
      </c>
      <c r="C46" s="46"/>
      <c r="D46" s="47" t="s">
        <v>3</v>
      </c>
      <c r="E46" s="34">
        <v>383956.46</v>
      </c>
      <c r="F46" s="34">
        <v>383956.46</v>
      </c>
      <c r="G46" s="34">
        <v>49001.62</v>
      </c>
      <c r="H46" s="34">
        <v>-301490</v>
      </c>
      <c r="I46" s="34">
        <v>0</v>
      </c>
      <c r="J46" s="34">
        <v>80265</v>
      </c>
      <c r="K46" s="34">
        <v>0</v>
      </c>
      <c r="L46" s="34">
        <v>0</v>
      </c>
      <c r="M46" s="34">
        <v>0</v>
      </c>
      <c r="N46" s="34">
        <v>80265</v>
      </c>
      <c r="O46" s="34">
        <v>80265</v>
      </c>
      <c r="P46" s="34">
        <v>80265</v>
      </c>
      <c r="Q46" s="34">
        <f t="shared" si="0"/>
        <v>464221.46</v>
      </c>
    </row>
    <row r="49" spans="2:9" ht="12.75">
      <c r="B49" s="48" t="s">
        <v>12</v>
      </c>
      <c r="I49" s="48" t="s">
        <v>13</v>
      </c>
    </row>
  </sheetData>
  <mergeCells count="29">
    <mergeCell ref="O10:P10"/>
    <mergeCell ref="A6:P6"/>
    <mergeCell ref="A7:P7"/>
    <mergeCell ref="A9:A13"/>
    <mergeCell ref="B9:B13"/>
    <mergeCell ref="L2:Q2"/>
    <mergeCell ref="L3:Q3"/>
    <mergeCell ref="L4:Q4"/>
    <mergeCell ref="M5:Q5"/>
    <mergeCell ref="C9:C13"/>
    <mergeCell ref="D9:D11"/>
    <mergeCell ref="E9:I9"/>
    <mergeCell ref="J9:P9"/>
    <mergeCell ref="G11:G13"/>
    <mergeCell ref="D12:D13"/>
    <mergeCell ref="L11:L13"/>
    <mergeCell ref="M11:M13"/>
    <mergeCell ref="O11:O13"/>
    <mergeCell ref="H11:H13"/>
    <mergeCell ref="Q9:Q13"/>
    <mergeCell ref="E10:E13"/>
    <mergeCell ref="F10:F13"/>
    <mergeCell ref="G10:H10"/>
    <mergeCell ref="I10:I13"/>
    <mergeCell ref="J10:J13"/>
    <mergeCell ref="K10:K13"/>
    <mergeCell ref="L10:M10"/>
    <mergeCell ref="N10:N13"/>
    <mergeCell ref="P12:P13"/>
  </mergeCells>
  <printOptions/>
  <pageMargins left="0.3937007874015748" right="0.3937007874015748" top="0.984251968503937" bottom="0.5905511811023623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37" sqref="B37"/>
    </sheetView>
  </sheetViews>
  <sheetFormatPr defaultColWidth="9.00390625" defaultRowHeight="12.75"/>
  <cols>
    <col min="1" max="1" width="7.875" style="19" bestFit="1" customWidth="1"/>
    <col min="2" max="2" width="41.00390625" style="19" customWidth="1"/>
    <col min="3" max="4" width="12.25390625" style="19" customWidth="1"/>
    <col min="5" max="5" width="12.875" style="19" bestFit="1" customWidth="1"/>
    <col min="6" max="6" width="14.125" style="19" customWidth="1"/>
    <col min="7" max="16384" width="9.125" style="19" customWidth="1"/>
  </cols>
  <sheetData>
    <row r="1" ht="15.75">
      <c r="F1" s="2" t="s">
        <v>14</v>
      </c>
    </row>
    <row r="2" ht="12.75">
      <c r="F2" s="21" t="s">
        <v>105</v>
      </c>
    </row>
    <row r="3" spans="2:6" ht="12.75">
      <c r="B3" s="201" t="s">
        <v>17</v>
      </c>
      <c r="C3" s="201"/>
      <c r="D3" s="201"/>
      <c r="E3" s="201"/>
      <c r="F3" s="201"/>
    </row>
    <row r="4" spans="2:6" ht="12.75">
      <c r="B4" s="201" t="s">
        <v>18</v>
      </c>
      <c r="C4" s="201"/>
      <c r="D4" s="201"/>
      <c r="E4" s="201"/>
      <c r="F4" s="201"/>
    </row>
    <row r="5" spans="2:6" ht="12.75">
      <c r="B5" s="201" t="s">
        <v>19</v>
      </c>
      <c r="C5" s="201"/>
      <c r="D5" s="201"/>
      <c r="E5" s="201"/>
      <c r="F5" s="201"/>
    </row>
    <row r="9" spans="1:6" ht="15.75">
      <c r="A9" s="202" t="s">
        <v>106</v>
      </c>
      <c r="B9" s="203"/>
      <c r="C9" s="203"/>
      <c r="D9" s="203"/>
      <c r="E9" s="203"/>
      <c r="F9" s="203"/>
    </row>
    <row r="10" spans="1:6" ht="15.75">
      <c r="A10" s="2"/>
      <c r="B10" s="3"/>
      <c r="C10" s="3"/>
      <c r="D10" s="3"/>
      <c r="E10" s="3"/>
      <c r="F10" s="3"/>
    </row>
    <row r="11" spans="1:6" ht="15.75">
      <c r="A11" s="2"/>
      <c r="B11" s="3"/>
      <c r="C11" s="3"/>
      <c r="D11" s="3"/>
      <c r="E11" s="3"/>
      <c r="F11" s="3"/>
    </row>
    <row r="12" ht="12.75">
      <c r="F12" s="49" t="s">
        <v>0</v>
      </c>
    </row>
    <row r="13" spans="1:6" ht="12.75">
      <c r="A13" s="211" t="s">
        <v>1</v>
      </c>
      <c r="B13" s="211" t="s">
        <v>107</v>
      </c>
      <c r="C13" s="212" t="s">
        <v>3</v>
      </c>
      <c r="D13" s="211" t="s">
        <v>4</v>
      </c>
      <c r="E13" s="211" t="s">
        <v>5</v>
      </c>
      <c r="F13" s="211"/>
    </row>
    <row r="14" spans="1:6" ht="12.75">
      <c r="A14" s="211"/>
      <c r="B14" s="211"/>
      <c r="C14" s="211"/>
      <c r="D14" s="211"/>
      <c r="E14" s="211" t="s">
        <v>3</v>
      </c>
      <c r="F14" s="211" t="s">
        <v>6</v>
      </c>
    </row>
    <row r="15" spans="1:6" ht="12.75">
      <c r="A15" s="211"/>
      <c r="B15" s="211"/>
      <c r="C15" s="211"/>
      <c r="D15" s="211"/>
      <c r="E15" s="211"/>
      <c r="F15" s="211"/>
    </row>
    <row r="16" spans="1:6" s="7" customFormat="1" ht="11.2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</row>
    <row r="17" spans="1:6" s="1" customFormat="1" ht="15.75">
      <c r="A17" s="17">
        <v>200000</v>
      </c>
      <c r="B17" s="8" t="s">
        <v>108</v>
      </c>
      <c r="C17" s="9">
        <f aca="true" t="shared" si="0" ref="C17:C24">D17+E17</f>
        <v>326371.45999999996</v>
      </c>
      <c r="D17" s="10">
        <v>246106.46</v>
      </c>
      <c r="E17" s="10">
        <v>80265</v>
      </c>
      <c r="F17" s="10">
        <v>80265</v>
      </c>
    </row>
    <row r="18" spans="1:6" s="1" customFormat="1" ht="31.5">
      <c r="A18" s="17">
        <v>208000</v>
      </c>
      <c r="B18" s="8" t="s">
        <v>109</v>
      </c>
      <c r="C18" s="9">
        <f t="shared" si="0"/>
        <v>326371.45999999996</v>
      </c>
      <c r="D18" s="10">
        <v>246106.46</v>
      </c>
      <c r="E18" s="10">
        <v>80265</v>
      </c>
      <c r="F18" s="10">
        <v>80265</v>
      </c>
    </row>
    <row r="19" spans="1:6" s="1" customFormat="1" ht="15.75">
      <c r="A19" s="18">
        <v>208100</v>
      </c>
      <c r="B19" s="11" t="s">
        <v>110</v>
      </c>
      <c r="C19" s="12">
        <f t="shared" si="0"/>
        <v>326371.46</v>
      </c>
      <c r="D19" s="13">
        <v>326371.46</v>
      </c>
      <c r="E19" s="13">
        <v>0</v>
      </c>
      <c r="F19" s="13">
        <v>0</v>
      </c>
    </row>
    <row r="20" spans="1:6" s="1" customFormat="1" ht="47.25">
      <c r="A20" s="18">
        <v>208400</v>
      </c>
      <c r="B20" s="11" t="s">
        <v>111</v>
      </c>
      <c r="C20" s="12">
        <f t="shared" si="0"/>
        <v>0</v>
      </c>
      <c r="D20" s="13">
        <v>-80265</v>
      </c>
      <c r="E20" s="13">
        <v>80265</v>
      </c>
      <c r="F20" s="13">
        <v>80265</v>
      </c>
    </row>
    <row r="21" spans="1:6" s="1" customFormat="1" ht="31.5">
      <c r="A21" s="17">
        <v>600000</v>
      </c>
      <c r="B21" s="8" t="s">
        <v>112</v>
      </c>
      <c r="C21" s="9">
        <f t="shared" si="0"/>
        <v>326371.45999999996</v>
      </c>
      <c r="D21" s="10">
        <v>246106.46</v>
      </c>
      <c r="E21" s="10">
        <v>80265</v>
      </c>
      <c r="F21" s="10">
        <v>80265</v>
      </c>
    </row>
    <row r="22" spans="1:6" s="1" customFormat="1" ht="15.75">
      <c r="A22" s="17">
        <v>602000</v>
      </c>
      <c r="B22" s="8" t="s">
        <v>113</v>
      </c>
      <c r="C22" s="9">
        <f t="shared" si="0"/>
        <v>326371.45999999996</v>
      </c>
      <c r="D22" s="10">
        <v>246106.46</v>
      </c>
      <c r="E22" s="10">
        <v>80265</v>
      </c>
      <c r="F22" s="10">
        <v>80265</v>
      </c>
    </row>
    <row r="23" spans="1:6" s="1" customFormat="1" ht="15.75">
      <c r="A23" s="18">
        <v>602100</v>
      </c>
      <c r="B23" s="11" t="s">
        <v>110</v>
      </c>
      <c r="C23" s="12">
        <f t="shared" si="0"/>
        <v>326371.46</v>
      </c>
      <c r="D23" s="13">
        <v>326371.46</v>
      </c>
      <c r="E23" s="13">
        <v>0</v>
      </c>
      <c r="F23" s="13">
        <v>0</v>
      </c>
    </row>
    <row r="24" spans="1:6" s="1" customFormat="1" ht="47.25">
      <c r="A24" s="18">
        <v>602400</v>
      </c>
      <c r="B24" s="11" t="s">
        <v>111</v>
      </c>
      <c r="C24" s="12">
        <f t="shared" si="0"/>
        <v>0</v>
      </c>
      <c r="D24" s="13">
        <v>-80265</v>
      </c>
      <c r="E24" s="13">
        <v>80265</v>
      </c>
      <c r="F24" s="13">
        <v>80265</v>
      </c>
    </row>
    <row r="27" spans="2:5" s="1" customFormat="1" ht="15.75">
      <c r="B27" s="16" t="s">
        <v>12</v>
      </c>
      <c r="E27" s="16" t="s">
        <v>13</v>
      </c>
    </row>
  </sheetData>
  <mergeCells count="11">
    <mergeCell ref="E13:F13"/>
    <mergeCell ref="E14:E15"/>
    <mergeCell ref="F14:F15"/>
    <mergeCell ref="A13:A15"/>
    <mergeCell ref="B13:B15"/>
    <mergeCell ref="C13:C15"/>
    <mergeCell ref="D13:D15"/>
    <mergeCell ref="B3:F3"/>
    <mergeCell ref="B4:F4"/>
    <mergeCell ref="B5:F5"/>
    <mergeCell ref="A9:F9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5" zoomScaleNormal="75" zoomScalePageLayoutView="0" workbookViewId="0" topLeftCell="A1">
      <selection activeCell="G34" sqref="G34"/>
    </sheetView>
  </sheetViews>
  <sheetFormatPr defaultColWidth="9.00390625" defaultRowHeight="12.75"/>
  <cols>
    <col min="1" max="1" width="16.125" style="50" customWidth="1"/>
    <col min="2" max="2" width="23.625" style="50" customWidth="1"/>
    <col min="3" max="3" width="26.125" style="50" hidden="1" customWidth="1"/>
    <col min="4" max="4" width="28.25390625" style="50" hidden="1" customWidth="1"/>
    <col min="5" max="5" width="21.125" style="50" hidden="1" customWidth="1"/>
    <col min="6" max="6" width="20.125" style="50" customWidth="1"/>
    <col min="7" max="7" width="34.875" style="50" customWidth="1"/>
    <col min="8" max="8" width="16.00390625" style="50" customWidth="1"/>
    <col min="9" max="10" width="9.125" style="50" customWidth="1"/>
    <col min="11" max="11" width="9.25390625" style="50" bestFit="1" customWidth="1"/>
    <col min="12" max="16384" width="9.125" style="50" customWidth="1"/>
  </cols>
  <sheetData>
    <row r="1" spans="6:9" ht="15.75">
      <c r="F1" s="51"/>
      <c r="G1" s="51"/>
      <c r="H1" s="52" t="s">
        <v>14</v>
      </c>
      <c r="I1" s="51"/>
    </row>
    <row r="2" spans="4:9" ht="15.75" customHeight="1">
      <c r="D2" s="213" t="s">
        <v>114</v>
      </c>
      <c r="E2" s="213"/>
      <c r="F2" s="213"/>
      <c r="G2" s="213"/>
      <c r="H2" s="213"/>
      <c r="I2" s="53"/>
    </row>
    <row r="3" spans="4:9" ht="15.75">
      <c r="D3" s="213" t="s">
        <v>115</v>
      </c>
      <c r="E3" s="213"/>
      <c r="F3" s="213"/>
      <c r="G3" s="213"/>
      <c r="H3" s="213"/>
      <c r="I3" s="54"/>
    </row>
    <row r="4" spans="4:9" ht="15.75">
      <c r="D4" s="213" t="s">
        <v>18</v>
      </c>
      <c r="E4" s="213"/>
      <c r="F4" s="213"/>
      <c r="G4" s="213"/>
      <c r="H4" s="213"/>
      <c r="I4" s="54"/>
    </row>
    <row r="5" spans="4:9" ht="15.75">
      <c r="D5" s="213" t="s">
        <v>19</v>
      </c>
      <c r="E5" s="213"/>
      <c r="F5" s="213"/>
      <c r="G5" s="213"/>
      <c r="H5" s="213"/>
      <c r="I5" s="54"/>
    </row>
    <row r="6" spans="4:9" ht="15.75">
      <c r="D6" s="55"/>
      <c r="E6" s="55"/>
      <c r="F6" s="55"/>
      <c r="G6" s="55"/>
      <c r="H6" s="55"/>
      <c r="I6" s="54"/>
    </row>
    <row r="7" spans="1:8" ht="42.75" customHeight="1">
      <c r="A7" s="215" t="s">
        <v>116</v>
      </c>
      <c r="B7" s="215"/>
      <c r="C7" s="215"/>
      <c r="D7" s="215"/>
      <c r="E7" s="215"/>
      <c r="F7" s="215"/>
      <c r="G7" s="215"/>
      <c r="H7" s="215"/>
    </row>
    <row r="8" spans="1:8" s="57" customFormat="1" ht="15.75">
      <c r="A8" s="56"/>
      <c r="B8" s="56"/>
      <c r="C8" s="56"/>
      <c r="D8" s="56"/>
      <c r="E8" s="56"/>
      <c r="F8" s="56"/>
      <c r="G8" s="56"/>
      <c r="H8" s="56"/>
    </row>
    <row r="9" spans="1:8" ht="18.75">
      <c r="A9" s="58"/>
      <c r="B9" s="58"/>
      <c r="C9" s="58"/>
      <c r="D9" s="58"/>
      <c r="E9" s="58"/>
      <c r="F9" s="58"/>
      <c r="G9" s="58"/>
      <c r="H9" s="59" t="s">
        <v>0</v>
      </c>
    </row>
    <row r="10" spans="1:8" ht="31.5">
      <c r="A10" s="216" t="s">
        <v>117</v>
      </c>
      <c r="B10" s="217" t="s">
        <v>118</v>
      </c>
      <c r="C10" s="60" t="s">
        <v>119</v>
      </c>
      <c r="D10" s="60" t="s">
        <v>120</v>
      </c>
      <c r="E10" s="220" t="s">
        <v>119</v>
      </c>
      <c r="F10" s="221"/>
      <c r="G10" s="222"/>
      <c r="H10" s="214" t="s">
        <v>121</v>
      </c>
    </row>
    <row r="11" spans="1:8" ht="15.75">
      <c r="A11" s="216"/>
      <c r="B11" s="218"/>
      <c r="C11" s="60" t="s">
        <v>4</v>
      </c>
      <c r="D11" s="60" t="s">
        <v>4</v>
      </c>
      <c r="E11" s="220" t="s">
        <v>122</v>
      </c>
      <c r="F11" s="221"/>
      <c r="G11" s="222"/>
      <c r="H11" s="214"/>
    </row>
    <row r="12" spans="1:8" ht="98.25" customHeight="1">
      <c r="A12" s="216"/>
      <c r="B12" s="219"/>
      <c r="C12" s="61"/>
      <c r="D12" s="61" t="s">
        <v>123</v>
      </c>
      <c r="E12" s="61"/>
      <c r="F12" s="61" t="s">
        <v>124</v>
      </c>
      <c r="G12" s="61" t="s">
        <v>125</v>
      </c>
      <c r="H12" s="214"/>
    </row>
    <row r="13" spans="1:8" ht="18.75" customHeight="1" hidden="1">
      <c r="A13" s="62">
        <v>17313301000</v>
      </c>
      <c r="B13" s="63" t="s">
        <v>126</v>
      </c>
      <c r="C13" s="64"/>
      <c r="D13" s="64"/>
      <c r="E13" s="65"/>
      <c r="F13" s="66"/>
      <c r="G13" s="65"/>
      <c r="H13" s="67">
        <f aca="true" t="shared" si="0" ref="H13:H33">SUM(C13:G13)</f>
        <v>0</v>
      </c>
    </row>
    <row r="14" spans="1:8" ht="19.5" hidden="1">
      <c r="A14" s="68">
        <v>17313501000</v>
      </c>
      <c r="B14" s="69" t="s">
        <v>127</v>
      </c>
      <c r="C14" s="64"/>
      <c r="D14" s="64"/>
      <c r="E14" s="70"/>
      <c r="F14" s="66"/>
      <c r="G14" s="71"/>
      <c r="H14" s="67">
        <f t="shared" si="0"/>
        <v>0</v>
      </c>
    </row>
    <row r="15" spans="1:8" ht="19.5" hidden="1">
      <c r="A15" s="68">
        <v>17313502000</v>
      </c>
      <c r="B15" s="69" t="s">
        <v>128</v>
      </c>
      <c r="C15" s="64"/>
      <c r="D15" s="64"/>
      <c r="E15" s="70"/>
      <c r="F15" s="66"/>
      <c r="G15" s="71"/>
      <c r="H15" s="67">
        <f t="shared" si="0"/>
        <v>0</v>
      </c>
    </row>
    <row r="16" spans="1:8" ht="19.5" hidden="1">
      <c r="A16" s="68">
        <v>17313503000</v>
      </c>
      <c r="B16" s="63" t="s">
        <v>129</v>
      </c>
      <c r="C16" s="64"/>
      <c r="D16" s="64"/>
      <c r="E16" s="70"/>
      <c r="F16" s="66"/>
      <c r="G16" s="71"/>
      <c r="H16" s="67">
        <f t="shared" si="0"/>
        <v>0</v>
      </c>
    </row>
    <row r="17" spans="1:8" ht="19.5" hidden="1">
      <c r="A17" s="68">
        <v>17313504000</v>
      </c>
      <c r="B17" s="63" t="s">
        <v>130</v>
      </c>
      <c r="C17" s="64"/>
      <c r="D17" s="64"/>
      <c r="E17" s="70"/>
      <c r="F17" s="66"/>
      <c r="G17" s="71"/>
      <c r="H17" s="67">
        <f t="shared" si="0"/>
        <v>0</v>
      </c>
    </row>
    <row r="18" spans="1:8" ht="19.5" hidden="1">
      <c r="A18" s="68">
        <v>17313505000</v>
      </c>
      <c r="B18" s="63" t="s">
        <v>131</v>
      </c>
      <c r="C18" s="64"/>
      <c r="D18" s="64"/>
      <c r="E18" s="70"/>
      <c r="F18" s="66"/>
      <c r="G18" s="71"/>
      <c r="H18" s="67">
        <f t="shared" si="0"/>
        <v>0</v>
      </c>
    </row>
    <row r="19" spans="1:8" ht="19.5" hidden="1">
      <c r="A19" s="68">
        <v>17313506000</v>
      </c>
      <c r="B19" s="63" t="s">
        <v>132</v>
      </c>
      <c r="C19" s="64"/>
      <c r="D19" s="64"/>
      <c r="E19" s="70"/>
      <c r="F19" s="66"/>
      <c r="G19" s="71"/>
      <c r="H19" s="67">
        <f t="shared" si="0"/>
        <v>0</v>
      </c>
    </row>
    <row r="20" spans="1:8" ht="19.5" hidden="1">
      <c r="A20" s="68">
        <v>17313507000</v>
      </c>
      <c r="B20" s="63" t="s">
        <v>133</v>
      </c>
      <c r="C20" s="64"/>
      <c r="D20" s="64"/>
      <c r="E20" s="70"/>
      <c r="F20" s="66"/>
      <c r="G20" s="71"/>
      <c r="H20" s="67">
        <f t="shared" si="0"/>
        <v>0</v>
      </c>
    </row>
    <row r="21" spans="1:8" ht="19.5" hidden="1">
      <c r="A21" s="68">
        <v>17313508000</v>
      </c>
      <c r="B21" s="63" t="s">
        <v>134</v>
      </c>
      <c r="C21" s="64"/>
      <c r="D21" s="64"/>
      <c r="E21" s="70"/>
      <c r="F21" s="66"/>
      <c r="G21" s="71"/>
      <c r="H21" s="67">
        <f t="shared" si="0"/>
        <v>0</v>
      </c>
    </row>
    <row r="22" spans="1:8" ht="19.5" hidden="1">
      <c r="A22" s="68">
        <v>17313509000</v>
      </c>
      <c r="B22" s="63" t="s">
        <v>135</v>
      </c>
      <c r="C22" s="64"/>
      <c r="D22" s="64"/>
      <c r="E22" s="70"/>
      <c r="F22" s="66"/>
      <c r="G22" s="71"/>
      <c r="H22" s="67">
        <f t="shared" si="0"/>
        <v>0</v>
      </c>
    </row>
    <row r="23" spans="1:8" ht="19.5" hidden="1">
      <c r="A23" s="68">
        <v>17313510000</v>
      </c>
      <c r="B23" s="63" t="s">
        <v>136</v>
      </c>
      <c r="C23" s="64"/>
      <c r="D23" s="64"/>
      <c r="E23" s="70"/>
      <c r="F23" s="66"/>
      <c r="G23" s="71"/>
      <c r="H23" s="67">
        <f t="shared" si="0"/>
        <v>0</v>
      </c>
    </row>
    <row r="24" spans="1:8" ht="19.5" hidden="1">
      <c r="A24" s="68">
        <v>17313511000</v>
      </c>
      <c r="B24" s="63" t="s">
        <v>137</v>
      </c>
      <c r="C24" s="64"/>
      <c r="D24" s="64"/>
      <c r="E24" s="70"/>
      <c r="F24" s="66"/>
      <c r="G24" s="71"/>
      <c r="H24" s="67">
        <f t="shared" si="0"/>
        <v>0</v>
      </c>
    </row>
    <row r="25" spans="1:8" ht="19.5" hidden="1">
      <c r="A25" s="68">
        <v>17313512000</v>
      </c>
      <c r="B25" s="63" t="s">
        <v>138</v>
      </c>
      <c r="C25" s="64"/>
      <c r="D25" s="64"/>
      <c r="E25" s="70"/>
      <c r="F25" s="66"/>
      <c r="G25" s="71"/>
      <c r="H25" s="67">
        <f t="shared" si="0"/>
        <v>0</v>
      </c>
    </row>
    <row r="26" spans="1:8" ht="19.5" hidden="1">
      <c r="A26" s="68">
        <v>17313513000</v>
      </c>
      <c r="B26" s="63" t="s">
        <v>139</v>
      </c>
      <c r="C26" s="64"/>
      <c r="D26" s="64"/>
      <c r="E26" s="70"/>
      <c r="F26" s="66"/>
      <c r="G26" s="71"/>
      <c r="H26" s="67">
        <f t="shared" si="0"/>
        <v>0</v>
      </c>
    </row>
    <row r="27" spans="1:8" ht="19.5" hidden="1">
      <c r="A27" s="68">
        <v>17313514000</v>
      </c>
      <c r="B27" s="63" t="s">
        <v>140</v>
      </c>
      <c r="C27" s="64"/>
      <c r="D27" s="64"/>
      <c r="E27" s="70"/>
      <c r="F27" s="66"/>
      <c r="G27" s="71"/>
      <c r="H27" s="67">
        <f t="shared" si="0"/>
        <v>0</v>
      </c>
    </row>
    <row r="28" spans="1:8" ht="19.5" hidden="1">
      <c r="A28" s="68">
        <v>17313515000</v>
      </c>
      <c r="B28" s="63" t="s">
        <v>141</v>
      </c>
      <c r="C28" s="64"/>
      <c r="D28" s="64"/>
      <c r="E28" s="70"/>
      <c r="F28" s="66"/>
      <c r="G28" s="71"/>
      <c r="H28" s="67">
        <f t="shared" si="0"/>
        <v>0</v>
      </c>
    </row>
    <row r="29" spans="1:8" ht="19.5" hidden="1">
      <c r="A29" s="68">
        <v>17313516000</v>
      </c>
      <c r="B29" s="63" t="s">
        <v>142</v>
      </c>
      <c r="C29" s="64"/>
      <c r="D29" s="64"/>
      <c r="E29" s="70"/>
      <c r="F29" s="66"/>
      <c r="G29" s="71"/>
      <c r="H29" s="67">
        <f t="shared" si="0"/>
        <v>0</v>
      </c>
    </row>
    <row r="30" spans="1:8" ht="19.5" hidden="1">
      <c r="A30" s="68">
        <v>17313517000</v>
      </c>
      <c r="B30" s="63" t="s">
        <v>143</v>
      </c>
      <c r="C30" s="64"/>
      <c r="D30" s="64"/>
      <c r="E30" s="70"/>
      <c r="F30" s="66"/>
      <c r="G30" s="71"/>
      <c r="H30" s="67">
        <f t="shared" si="0"/>
        <v>0</v>
      </c>
    </row>
    <row r="31" spans="1:8" ht="19.5" hidden="1">
      <c r="A31" s="68">
        <v>17313518000</v>
      </c>
      <c r="B31" s="63" t="s">
        <v>144</v>
      </c>
      <c r="C31" s="64"/>
      <c r="D31" s="64"/>
      <c r="E31" s="70"/>
      <c r="F31" s="66"/>
      <c r="G31" s="71"/>
      <c r="H31" s="67">
        <f t="shared" si="0"/>
        <v>0</v>
      </c>
    </row>
    <row r="32" spans="1:8" ht="19.5" hidden="1">
      <c r="A32" s="68">
        <v>17313519000</v>
      </c>
      <c r="B32" s="63" t="s">
        <v>145</v>
      </c>
      <c r="C32" s="64"/>
      <c r="D32" s="64"/>
      <c r="E32" s="70"/>
      <c r="F32" s="66"/>
      <c r="G32" s="71"/>
      <c r="H32" s="67">
        <f t="shared" si="0"/>
        <v>0</v>
      </c>
    </row>
    <row r="33" spans="1:8" ht="19.5" hidden="1">
      <c r="A33" s="68">
        <v>17313520000</v>
      </c>
      <c r="B33" s="63" t="s">
        <v>146</v>
      </c>
      <c r="C33" s="64"/>
      <c r="D33" s="64"/>
      <c r="E33" s="70"/>
      <c r="F33" s="66"/>
      <c r="G33" s="71"/>
      <c r="H33" s="67">
        <f t="shared" si="0"/>
        <v>0</v>
      </c>
    </row>
    <row r="34" spans="1:8" ht="36.75" customHeight="1">
      <c r="A34" s="72">
        <v>17100000000</v>
      </c>
      <c r="B34" s="73" t="s">
        <v>147</v>
      </c>
      <c r="C34" s="74"/>
      <c r="D34" s="75"/>
      <c r="E34" s="76"/>
      <c r="F34" s="76">
        <v>-1500000</v>
      </c>
      <c r="G34" s="76">
        <v>1500000</v>
      </c>
      <c r="H34" s="77">
        <f>SUM(C34:G34)</f>
        <v>0</v>
      </c>
    </row>
    <row r="35" spans="1:8" s="81" customFormat="1" ht="24.75" customHeight="1">
      <c r="A35" s="78"/>
      <c r="B35" s="79" t="s">
        <v>148</v>
      </c>
      <c r="C35" s="80">
        <f aca="true" t="shared" si="1" ref="C35:H35">SUM(C13:C34)</f>
        <v>0</v>
      </c>
      <c r="D35" s="80">
        <f t="shared" si="1"/>
        <v>0</v>
      </c>
      <c r="E35" s="80">
        <f t="shared" si="1"/>
        <v>0</v>
      </c>
      <c r="F35" s="80">
        <f t="shared" si="1"/>
        <v>-1500000</v>
      </c>
      <c r="G35" s="80">
        <f t="shared" si="1"/>
        <v>1500000</v>
      </c>
      <c r="H35" s="67">
        <f t="shared" si="1"/>
        <v>0</v>
      </c>
    </row>
    <row r="38" s="81" customFormat="1" ht="14.25"/>
    <row r="39" spans="2:8" ht="18.75">
      <c r="B39" s="82" t="s">
        <v>12</v>
      </c>
      <c r="C39" s="82"/>
      <c r="G39" s="83" t="s">
        <v>13</v>
      </c>
      <c r="H39" s="83"/>
    </row>
  </sheetData>
  <sheetProtection/>
  <mergeCells count="10">
    <mergeCell ref="H10:H12"/>
    <mergeCell ref="A7:H7"/>
    <mergeCell ref="A10:A12"/>
    <mergeCell ref="B10:B12"/>
    <mergeCell ref="E10:G10"/>
    <mergeCell ref="E11:G11"/>
    <mergeCell ref="D2:H2"/>
    <mergeCell ref="D3:H3"/>
    <mergeCell ref="D4:H4"/>
    <mergeCell ref="D5:H5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100" workbookViewId="0" topLeftCell="A11">
      <selection activeCell="D36" sqref="D36"/>
    </sheetView>
  </sheetViews>
  <sheetFormatPr defaultColWidth="9.00390625" defaultRowHeight="12.75"/>
  <cols>
    <col min="1" max="1" width="9.25390625" style="84" customWidth="1"/>
    <col min="2" max="2" width="9.00390625" style="84" customWidth="1"/>
    <col min="3" max="3" width="36.25390625" style="84" customWidth="1"/>
    <col min="4" max="4" width="34.375" style="84" customWidth="1"/>
    <col min="5" max="5" width="11.375" style="84" customWidth="1"/>
    <col min="6" max="6" width="11.625" style="84" customWidth="1"/>
    <col min="7" max="7" width="10.25390625" style="84" customWidth="1"/>
    <col min="8" max="8" width="13.875" style="84" customWidth="1"/>
    <col min="9" max="9" width="10.375" style="84" bestFit="1" customWidth="1"/>
    <col min="10" max="10" width="11.125" style="84" bestFit="1" customWidth="1"/>
    <col min="11" max="16384" width="9.125" style="84" customWidth="1"/>
  </cols>
  <sheetData>
    <row r="1" ht="15.75">
      <c r="H1" s="85" t="s">
        <v>14</v>
      </c>
    </row>
    <row r="2" spans="1:8" ht="15.75">
      <c r="A2" s="86"/>
      <c r="B2" s="86"/>
      <c r="C2" s="86"/>
      <c r="D2" s="223" t="s">
        <v>149</v>
      </c>
      <c r="E2" s="223"/>
      <c r="F2" s="223"/>
      <c r="G2" s="223"/>
      <c r="H2" s="223"/>
    </row>
    <row r="3" spans="1:10" ht="15.75">
      <c r="A3" s="86"/>
      <c r="B3" s="86"/>
      <c r="C3" s="86"/>
      <c r="E3" s="87"/>
      <c r="F3" s="87"/>
      <c r="G3" s="87"/>
      <c r="H3" s="87" t="s">
        <v>150</v>
      </c>
      <c r="J3" s="88"/>
    </row>
    <row r="4" spans="1:10" ht="15.75">
      <c r="A4" s="86"/>
      <c r="B4" s="86"/>
      <c r="C4" s="86"/>
      <c r="D4" s="224" t="s">
        <v>18</v>
      </c>
      <c r="E4" s="224"/>
      <c r="F4" s="224"/>
      <c r="G4" s="224"/>
      <c r="H4" s="224"/>
      <c r="J4" s="88"/>
    </row>
    <row r="5" spans="1:10" ht="15.75">
      <c r="A5" s="86"/>
      <c r="B5" s="86"/>
      <c r="C5" s="86"/>
      <c r="E5" s="89"/>
      <c r="F5" s="89"/>
      <c r="G5" s="89"/>
      <c r="H5" s="89" t="s">
        <v>19</v>
      </c>
      <c r="I5" s="90"/>
      <c r="J5" s="88"/>
    </row>
    <row r="6" spans="1:10" ht="15.75">
      <c r="A6" s="86"/>
      <c r="B6" s="86"/>
      <c r="C6" s="86"/>
      <c r="E6" s="89"/>
      <c r="F6" s="89"/>
      <c r="G6" s="89"/>
      <c r="H6" s="89"/>
      <c r="I6" s="90"/>
      <c r="J6" s="88"/>
    </row>
    <row r="7" spans="1:10" ht="40.5" customHeight="1">
      <c r="A7" s="225" t="s">
        <v>151</v>
      </c>
      <c r="B7" s="225"/>
      <c r="C7" s="225"/>
      <c r="D7" s="225"/>
      <c r="E7" s="225"/>
      <c r="F7" s="225"/>
      <c r="G7" s="225"/>
      <c r="H7" s="225"/>
      <c r="J7" s="89"/>
    </row>
    <row r="8" spans="1:10" ht="15.75">
      <c r="A8" s="91"/>
      <c r="B8" s="91"/>
      <c r="C8" s="91"/>
      <c r="D8" s="91"/>
      <c r="E8" s="91"/>
      <c r="F8" s="91"/>
      <c r="G8" s="91"/>
      <c r="H8" s="91"/>
      <c r="J8" s="89"/>
    </row>
    <row r="9" ht="15.75">
      <c r="H9" s="92" t="s">
        <v>152</v>
      </c>
    </row>
    <row r="10" spans="1:8" ht="61.5" customHeight="1">
      <c r="A10" s="93" t="s">
        <v>23</v>
      </c>
      <c r="B10" s="229" t="s">
        <v>25</v>
      </c>
      <c r="C10" s="94" t="s">
        <v>26</v>
      </c>
      <c r="D10" s="227" t="s">
        <v>153</v>
      </c>
      <c r="E10" s="228" t="s">
        <v>154</v>
      </c>
      <c r="F10" s="228" t="s">
        <v>155</v>
      </c>
      <c r="G10" s="228" t="s">
        <v>156</v>
      </c>
      <c r="H10" s="226" t="s">
        <v>157</v>
      </c>
    </row>
    <row r="11" spans="1:8" ht="49.5">
      <c r="A11" s="93" t="s">
        <v>24</v>
      </c>
      <c r="B11" s="230"/>
      <c r="C11" s="94" t="s">
        <v>34</v>
      </c>
      <c r="D11" s="227"/>
      <c r="E11" s="228"/>
      <c r="F11" s="228"/>
      <c r="G11" s="228"/>
      <c r="H11" s="226"/>
    </row>
    <row r="12" spans="1:8" s="96" customFormat="1" ht="11.25">
      <c r="A12" s="95" t="s">
        <v>158</v>
      </c>
      <c r="B12" s="95" t="s">
        <v>159</v>
      </c>
      <c r="C12" s="95" t="s">
        <v>160</v>
      </c>
      <c r="D12" s="95" t="s">
        <v>161</v>
      </c>
      <c r="E12" s="95" t="s">
        <v>162</v>
      </c>
      <c r="F12" s="95" t="s">
        <v>163</v>
      </c>
      <c r="G12" s="95" t="s">
        <v>164</v>
      </c>
      <c r="H12" s="95" t="s">
        <v>165</v>
      </c>
    </row>
    <row r="13" spans="1:8" s="102" customFormat="1" ht="15.75" hidden="1">
      <c r="A13" s="97" t="s">
        <v>68</v>
      </c>
      <c r="B13" s="98"/>
      <c r="C13" s="99"/>
      <c r="D13" s="100"/>
      <c r="E13" s="100"/>
      <c r="F13" s="100"/>
      <c r="G13" s="100"/>
      <c r="H13" s="101">
        <f>H14</f>
        <v>0</v>
      </c>
    </row>
    <row r="14" spans="1:8" s="102" customFormat="1" ht="15.75" hidden="1">
      <c r="A14" s="103"/>
      <c r="B14" s="104"/>
      <c r="C14" s="105"/>
      <c r="D14" s="106"/>
      <c r="E14" s="106"/>
      <c r="F14" s="106"/>
      <c r="G14" s="106"/>
      <c r="H14" s="107">
        <f>H15</f>
        <v>0</v>
      </c>
    </row>
    <row r="15" spans="1:8" s="102" customFormat="1" ht="15.75" hidden="1">
      <c r="A15" s="108"/>
      <c r="B15" s="109"/>
      <c r="C15" s="110"/>
      <c r="D15" s="110"/>
      <c r="E15" s="111"/>
      <c r="F15" s="111"/>
      <c r="G15" s="111"/>
      <c r="H15" s="112"/>
    </row>
    <row r="16" spans="1:8" s="102" customFormat="1" ht="31.5">
      <c r="A16" s="97">
        <v>10</v>
      </c>
      <c r="B16" s="97"/>
      <c r="C16" s="99" t="s">
        <v>52</v>
      </c>
      <c r="D16" s="113"/>
      <c r="E16" s="113"/>
      <c r="F16" s="113"/>
      <c r="G16" s="113"/>
      <c r="H16" s="101">
        <f>H17+H19+H21</f>
        <v>0</v>
      </c>
    </row>
    <row r="17" spans="1:8" s="102" customFormat="1" ht="15.75" hidden="1">
      <c r="A17" s="114" t="s">
        <v>53</v>
      </c>
      <c r="B17" s="114"/>
      <c r="C17" s="105" t="s">
        <v>166</v>
      </c>
      <c r="D17" s="115"/>
      <c r="E17" s="115"/>
      <c r="F17" s="115"/>
      <c r="G17" s="115"/>
      <c r="H17" s="107">
        <f>H18</f>
        <v>0</v>
      </c>
    </row>
    <row r="18" spans="1:8" s="102" customFormat="1" ht="63" hidden="1">
      <c r="A18" s="108" t="s">
        <v>55</v>
      </c>
      <c r="B18" s="109" t="s">
        <v>56</v>
      </c>
      <c r="C18" s="110" t="s">
        <v>167</v>
      </c>
      <c r="D18" s="115"/>
      <c r="E18" s="115"/>
      <c r="F18" s="115"/>
      <c r="G18" s="115"/>
      <c r="H18" s="112"/>
    </row>
    <row r="19" spans="1:8" s="102" customFormat="1" ht="15.75" hidden="1">
      <c r="A19" s="103" t="s">
        <v>99</v>
      </c>
      <c r="B19" s="104"/>
      <c r="C19" s="105" t="s">
        <v>100</v>
      </c>
      <c r="D19" s="106"/>
      <c r="E19" s="106"/>
      <c r="F19" s="106"/>
      <c r="G19" s="106"/>
      <c r="H19" s="107">
        <f>H20</f>
        <v>0</v>
      </c>
    </row>
    <row r="20" spans="1:8" s="102" customFormat="1" ht="15.75" hidden="1">
      <c r="A20" s="108" t="s">
        <v>101</v>
      </c>
      <c r="B20" s="109" t="s">
        <v>102</v>
      </c>
      <c r="C20" s="110" t="s">
        <v>103</v>
      </c>
      <c r="D20" s="110"/>
      <c r="E20" s="106"/>
      <c r="F20" s="106"/>
      <c r="G20" s="106"/>
      <c r="H20" s="112"/>
    </row>
    <row r="21" spans="1:8" s="102" customFormat="1" ht="31.5">
      <c r="A21" s="116" t="s">
        <v>46</v>
      </c>
      <c r="B21" s="117"/>
      <c r="C21" s="118" t="s">
        <v>47</v>
      </c>
      <c r="D21" s="115"/>
      <c r="E21" s="115"/>
      <c r="F21" s="115"/>
      <c r="G21" s="115"/>
      <c r="H21" s="107">
        <f>SUM(H22:H23)</f>
        <v>0</v>
      </c>
    </row>
    <row r="22" spans="1:8" s="102" customFormat="1" ht="78.75">
      <c r="A22" s="119">
        <v>250352</v>
      </c>
      <c r="B22" s="120" t="s">
        <v>64</v>
      </c>
      <c r="C22" s="121" t="s">
        <v>65</v>
      </c>
      <c r="D22" s="115"/>
      <c r="E22" s="115"/>
      <c r="F22" s="115"/>
      <c r="G22" s="115"/>
      <c r="H22" s="112">
        <v>1500000</v>
      </c>
    </row>
    <row r="23" spans="1:8" s="102" customFormat="1" ht="15.75">
      <c r="A23" s="119" t="s">
        <v>66</v>
      </c>
      <c r="B23" s="120" t="s">
        <v>64</v>
      </c>
      <c r="C23" s="121" t="s">
        <v>67</v>
      </c>
      <c r="D23" s="115"/>
      <c r="E23" s="115"/>
      <c r="F23" s="115"/>
      <c r="G23" s="115"/>
      <c r="H23" s="112">
        <v>-1500000</v>
      </c>
    </row>
    <row r="24" spans="1:10" s="102" customFormat="1" ht="30" customHeight="1" hidden="1">
      <c r="A24" s="97" t="s">
        <v>36</v>
      </c>
      <c r="B24" s="122"/>
      <c r="C24" s="99" t="s">
        <v>37</v>
      </c>
      <c r="D24" s="113"/>
      <c r="E24" s="113"/>
      <c r="F24" s="113"/>
      <c r="G24" s="113"/>
      <c r="H24" s="101">
        <f>H25+H32+H27</f>
        <v>0</v>
      </c>
      <c r="I24" s="123"/>
      <c r="J24" s="123"/>
    </row>
    <row r="25" spans="1:8" s="102" customFormat="1" ht="15.75" hidden="1">
      <c r="A25" s="114" t="s">
        <v>38</v>
      </c>
      <c r="B25" s="124"/>
      <c r="C25" s="105" t="s">
        <v>39</v>
      </c>
      <c r="D25" s="115"/>
      <c r="E25" s="115"/>
      <c r="F25" s="115"/>
      <c r="G25" s="115"/>
      <c r="H25" s="107">
        <f>H29+H26</f>
        <v>0</v>
      </c>
    </row>
    <row r="26" spans="1:8" s="102" customFormat="1" ht="15.75" hidden="1">
      <c r="A26" s="125" t="s">
        <v>40</v>
      </c>
      <c r="B26" s="109" t="s">
        <v>41</v>
      </c>
      <c r="C26" s="110" t="s">
        <v>42</v>
      </c>
      <c r="D26" s="115"/>
      <c r="E26" s="115"/>
      <c r="F26" s="115"/>
      <c r="G26" s="115"/>
      <c r="H26" s="112"/>
    </row>
    <row r="27" spans="1:8" s="102" customFormat="1" ht="15.75" hidden="1">
      <c r="A27" s="103" t="s">
        <v>99</v>
      </c>
      <c r="B27" s="104"/>
      <c r="C27" s="105" t="s">
        <v>100</v>
      </c>
      <c r="D27" s="106"/>
      <c r="E27" s="106"/>
      <c r="F27" s="106"/>
      <c r="G27" s="106"/>
      <c r="H27" s="107">
        <f>H29+H28+H30</f>
        <v>0</v>
      </c>
    </row>
    <row r="28" spans="1:8" s="102" customFormat="1" ht="15.75" hidden="1">
      <c r="A28" s="108" t="s">
        <v>101</v>
      </c>
      <c r="B28" s="109" t="s">
        <v>102</v>
      </c>
      <c r="C28" s="110" t="s">
        <v>103</v>
      </c>
      <c r="D28" s="126"/>
      <c r="E28" s="115"/>
      <c r="F28" s="115"/>
      <c r="G28" s="115"/>
      <c r="H28" s="112"/>
    </row>
    <row r="29" spans="1:8" s="102" customFormat="1" ht="31.5" hidden="1">
      <c r="A29" s="125" t="s">
        <v>43</v>
      </c>
      <c r="B29" s="109" t="s">
        <v>44</v>
      </c>
      <c r="C29" s="110" t="s">
        <v>45</v>
      </c>
      <c r="D29" s="115"/>
      <c r="E29" s="115"/>
      <c r="F29" s="115"/>
      <c r="G29" s="115"/>
      <c r="H29" s="112"/>
    </row>
    <row r="30" spans="1:8" s="102" customFormat="1" ht="31.5" hidden="1">
      <c r="A30" s="114" t="s">
        <v>58</v>
      </c>
      <c r="B30" s="124"/>
      <c r="C30" s="105" t="s">
        <v>59</v>
      </c>
      <c r="D30" s="115"/>
      <c r="E30" s="115"/>
      <c r="F30" s="115"/>
      <c r="G30" s="115"/>
      <c r="H30" s="107">
        <f>H31</f>
        <v>0</v>
      </c>
    </row>
    <row r="31" spans="1:8" s="102" customFormat="1" ht="47.25" hidden="1">
      <c r="A31" s="125" t="s">
        <v>168</v>
      </c>
      <c r="B31" s="109" t="s">
        <v>169</v>
      </c>
      <c r="C31" s="110" t="s">
        <v>170</v>
      </c>
      <c r="D31" s="115"/>
      <c r="E31" s="115"/>
      <c r="F31" s="115"/>
      <c r="G31" s="115"/>
      <c r="H31" s="112"/>
    </row>
    <row r="32" spans="1:8" s="102" customFormat="1" ht="31.5" hidden="1">
      <c r="A32" s="116" t="s">
        <v>46</v>
      </c>
      <c r="B32" s="117"/>
      <c r="C32" s="118" t="s">
        <v>47</v>
      </c>
      <c r="D32" s="115"/>
      <c r="E32" s="115"/>
      <c r="F32" s="115"/>
      <c r="G32" s="115"/>
      <c r="H32" s="107">
        <f>H33</f>
        <v>0</v>
      </c>
    </row>
    <row r="33" spans="1:8" s="102" customFormat="1" ht="15.75" hidden="1">
      <c r="A33" s="119" t="s">
        <v>66</v>
      </c>
      <c r="B33" s="120" t="s">
        <v>64</v>
      </c>
      <c r="C33" s="121" t="s">
        <v>67</v>
      </c>
      <c r="D33" s="115"/>
      <c r="E33" s="115"/>
      <c r="F33" s="115"/>
      <c r="G33" s="115"/>
      <c r="H33" s="112"/>
    </row>
    <row r="34" spans="1:10" s="102" customFormat="1" ht="47.25">
      <c r="A34" s="97">
        <v>24</v>
      </c>
      <c r="B34" s="122"/>
      <c r="C34" s="127" t="s">
        <v>93</v>
      </c>
      <c r="D34" s="113"/>
      <c r="E34" s="113"/>
      <c r="F34" s="113"/>
      <c r="G34" s="113"/>
      <c r="H34" s="101">
        <f>H35</f>
        <v>80256</v>
      </c>
      <c r="I34" s="123"/>
      <c r="J34" s="123"/>
    </row>
    <row r="35" spans="1:8" s="102" customFormat="1" ht="15.75">
      <c r="A35" s="103" t="s">
        <v>99</v>
      </c>
      <c r="B35" s="104"/>
      <c r="C35" s="105" t="s">
        <v>100</v>
      </c>
      <c r="D35" s="115"/>
      <c r="E35" s="115"/>
      <c r="F35" s="115"/>
      <c r="G35" s="115"/>
      <c r="H35" s="107">
        <f>H36</f>
        <v>80256</v>
      </c>
    </row>
    <row r="36" spans="1:8" s="102" customFormat="1" ht="99" customHeight="1">
      <c r="A36" s="108" t="s">
        <v>101</v>
      </c>
      <c r="B36" s="109" t="s">
        <v>102</v>
      </c>
      <c r="C36" s="110" t="s">
        <v>103</v>
      </c>
      <c r="D36" s="200" t="s">
        <v>240</v>
      </c>
      <c r="E36" s="115"/>
      <c r="F36" s="115"/>
      <c r="G36" s="115"/>
      <c r="H36" s="112">
        <v>80256</v>
      </c>
    </row>
    <row r="37" spans="1:8" s="102" customFormat="1" ht="21" customHeight="1">
      <c r="A37" s="128"/>
      <c r="B37" s="129"/>
      <c r="C37" s="129" t="s">
        <v>171</v>
      </c>
      <c r="D37" s="115"/>
      <c r="E37" s="115"/>
      <c r="F37" s="115"/>
      <c r="G37" s="115"/>
      <c r="H37" s="107">
        <f>H24+H16+H13+H34</f>
        <v>80256</v>
      </c>
    </row>
    <row r="38" spans="1:8" s="102" customFormat="1" ht="11.25" customHeight="1">
      <c r="A38" s="130"/>
      <c r="B38" s="130"/>
      <c r="C38" s="131"/>
      <c r="D38" s="130"/>
      <c r="E38" s="130"/>
      <c r="F38" s="130"/>
      <c r="G38" s="130"/>
      <c r="H38" s="132"/>
    </row>
    <row r="39" s="133" customFormat="1" ht="15.75"/>
    <row r="40" spans="3:8" s="134" customFormat="1" ht="18.75">
      <c r="C40" s="135" t="s">
        <v>12</v>
      </c>
      <c r="F40" s="136" t="s">
        <v>13</v>
      </c>
      <c r="H40" s="137"/>
    </row>
    <row r="42" ht="15.75">
      <c r="H42" s="138"/>
    </row>
  </sheetData>
  <mergeCells count="9">
    <mergeCell ref="D2:H2"/>
    <mergeCell ref="D4:H4"/>
    <mergeCell ref="A7:H7"/>
    <mergeCell ref="H10:H11"/>
    <mergeCell ref="D10:D11"/>
    <mergeCell ref="E10:E11"/>
    <mergeCell ref="F10:F11"/>
    <mergeCell ref="G10:G11"/>
    <mergeCell ref="B10:B11"/>
  </mergeCells>
  <printOptions/>
  <pageMargins left="0.89" right="0.3937007874015748" top="0.84" bottom="0.787401574803149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="75" zoomScaleNormal="70" zoomScaleSheetLayoutView="75" workbookViewId="0" topLeftCell="A1">
      <selection activeCell="D12" sqref="D12:D13"/>
    </sheetView>
  </sheetViews>
  <sheetFormatPr defaultColWidth="9.00390625" defaultRowHeight="12.75"/>
  <cols>
    <col min="1" max="1" width="15.375" style="139" customWidth="1"/>
    <col min="2" max="2" width="10.625" style="139" customWidth="1"/>
    <col min="3" max="3" width="26.25390625" style="139" customWidth="1"/>
    <col min="4" max="4" width="41.75390625" style="139" customWidth="1"/>
    <col min="5" max="5" width="14.75390625" style="139" customWidth="1"/>
    <col min="6" max="6" width="13.375" style="139" customWidth="1"/>
    <col min="7" max="7" width="15.00390625" style="139" customWidth="1"/>
    <col min="8" max="8" width="18.625" style="139" customWidth="1"/>
    <col min="9" max="16384" width="9.125" style="139" customWidth="1"/>
  </cols>
  <sheetData>
    <row r="1" ht="15.75">
      <c r="G1" s="140" t="s">
        <v>14</v>
      </c>
    </row>
    <row r="2" spans="3:7" ht="15.75">
      <c r="C2" s="141"/>
      <c r="D2" s="246" t="s">
        <v>172</v>
      </c>
      <c r="E2" s="246"/>
      <c r="F2" s="246"/>
      <c r="G2" s="246"/>
    </row>
    <row r="3" spans="3:7" ht="15.75">
      <c r="C3" s="141"/>
      <c r="D3" s="246" t="s">
        <v>173</v>
      </c>
      <c r="E3" s="246"/>
      <c r="F3" s="246"/>
      <c r="G3" s="246"/>
    </row>
    <row r="4" spans="3:7" ht="15.75">
      <c r="C4" s="141"/>
      <c r="D4" s="247" t="s">
        <v>18</v>
      </c>
      <c r="E4" s="247"/>
      <c r="F4" s="247"/>
      <c r="G4" s="247"/>
    </row>
    <row r="5" spans="4:7" ht="15.75">
      <c r="D5" s="246" t="s">
        <v>19</v>
      </c>
      <c r="E5" s="246"/>
      <c r="F5" s="246"/>
      <c r="G5" s="246"/>
    </row>
    <row r="6" s="142" customFormat="1" ht="12" hidden="1">
      <c r="G6" s="143"/>
    </row>
    <row r="7" s="142" customFormat="1" ht="12">
      <c r="G7" s="143"/>
    </row>
    <row r="8" spans="1:7" ht="36" customHeight="1">
      <c r="A8" s="231" t="s">
        <v>174</v>
      </c>
      <c r="B8" s="231"/>
      <c r="C8" s="231"/>
      <c r="D8" s="231"/>
      <c r="E8" s="231"/>
      <c r="F8" s="231"/>
      <c r="G8" s="231"/>
    </row>
    <row r="9" spans="1:7" ht="15.75" hidden="1">
      <c r="A9" s="144"/>
      <c r="B9" s="144"/>
      <c r="C9" s="140"/>
      <c r="D9" s="140"/>
      <c r="E9" s="140"/>
      <c r="F9" s="140"/>
      <c r="G9" s="140"/>
    </row>
    <row r="10" spans="1:7" ht="15.75">
      <c r="A10" s="144"/>
      <c r="B10" s="144"/>
      <c r="C10" s="140"/>
      <c r="D10" s="140"/>
      <c r="E10" s="140"/>
      <c r="F10" s="140"/>
      <c r="G10" s="140"/>
    </row>
    <row r="11" ht="15.75">
      <c r="G11" s="145" t="s">
        <v>0</v>
      </c>
    </row>
    <row r="12" spans="1:7" ht="78.75" customHeight="1">
      <c r="A12" s="146" t="s">
        <v>175</v>
      </c>
      <c r="B12" s="238" t="s">
        <v>25</v>
      </c>
      <c r="C12" s="148" t="s">
        <v>26</v>
      </c>
      <c r="D12" s="240" t="s">
        <v>176</v>
      </c>
      <c r="E12" s="240" t="s">
        <v>177</v>
      </c>
      <c r="F12" s="240" t="s">
        <v>5</v>
      </c>
      <c r="G12" s="242" t="s">
        <v>178</v>
      </c>
    </row>
    <row r="13" spans="1:7" ht="49.5" customHeight="1">
      <c r="A13" s="146" t="s">
        <v>24</v>
      </c>
      <c r="B13" s="239"/>
      <c r="C13" s="148" t="s">
        <v>179</v>
      </c>
      <c r="D13" s="241"/>
      <c r="E13" s="241"/>
      <c r="F13" s="241"/>
      <c r="G13" s="243"/>
    </row>
    <row r="14" spans="1:7" s="149" customFormat="1" ht="11.25">
      <c r="A14" s="146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</row>
    <row r="15" spans="1:8" ht="31.5" hidden="1">
      <c r="A15" s="150" t="s">
        <v>180</v>
      </c>
      <c r="B15" s="150"/>
      <c r="C15" s="151" t="s">
        <v>181</v>
      </c>
      <c r="D15" s="152" t="s">
        <v>3</v>
      </c>
      <c r="E15" s="153">
        <f>SUM(E16:E18)</f>
        <v>0</v>
      </c>
      <c r="F15" s="153">
        <f>SUM(F16:F18)</f>
        <v>0</v>
      </c>
      <c r="G15" s="153">
        <f aca="true" t="shared" si="0" ref="G15:G37">E15+F15</f>
        <v>0</v>
      </c>
      <c r="H15" s="154"/>
    </row>
    <row r="16" spans="1:8" s="162" customFormat="1" ht="47.25" hidden="1">
      <c r="A16" s="155">
        <v>120201</v>
      </c>
      <c r="B16" s="156" t="s">
        <v>182</v>
      </c>
      <c r="C16" s="157" t="s">
        <v>183</v>
      </c>
      <c r="D16" s="158" t="s">
        <v>184</v>
      </c>
      <c r="E16" s="159"/>
      <c r="F16" s="159"/>
      <c r="G16" s="160">
        <f t="shared" si="0"/>
        <v>0</v>
      </c>
      <c r="H16" s="161"/>
    </row>
    <row r="17" spans="1:8" s="162" customFormat="1" ht="47.25" hidden="1">
      <c r="A17" s="155">
        <v>250404</v>
      </c>
      <c r="B17" s="156" t="s">
        <v>49</v>
      </c>
      <c r="C17" s="157" t="s">
        <v>50</v>
      </c>
      <c r="D17" s="158" t="s">
        <v>185</v>
      </c>
      <c r="E17" s="159"/>
      <c r="F17" s="159"/>
      <c r="G17" s="160"/>
      <c r="H17" s="161"/>
    </row>
    <row r="18" spans="1:8" ht="50.25" customHeight="1" hidden="1">
      <c r="A18" s="155">
        <v>250404</v>
      </c>
      <c r="B18" s="156" t="s">
        <v>49</v>
      </c>
      <c r="C18" s="157" t="s">
        <v>50</v>
      </c>
      <c r="D18" s="158" t="s">
        <v>186</v>
      </c>
      <c r="E18" s="159"/>
      <c r="F18" s="159"/>
      <c r="G18" s="160">
        <f t="shared" si="0"/>
        <v>0</v>
      </c>
      <c r="H18" s="154"/>
    </row>
    <row r="19" spans="1:8" ht="33" customHeight="1">
      <c r="A19" s="150" t="s">
        <v>36</v>
      </c>
      <c r="B19" s="150"/>
      <c r="C19" s="151" t="s">
        <v>37</v>
      </c>
      <c r="D19" s="152" t="s">
        <v>3</v>
      </c>
      <c r="E19" s="163">
        <f>SUM(E20:E37)</f>
        <v>19850</v>
      </c>
      <c r="F19" s="163">
        <f>SUM(F20:F37)</f>
        <v>0</v>
      </c>
      <c r="G19" s="163">
        <f t="shared" si="0"/>
        <v>19850</v>
      </c>
      <c r="H19" s="154"/>
    </row>
    <row r="20" spans="1:8" s="162" customFormat="1" ht="78.75" hidden="1">
      <c r="A20" s="164">
        <v>160903</v>
      </c>
      <c r="B20" s="156" t="s">
        <v>187</v>
      </c>
      <c r="C20" s="165" t="s">
        <v>188</v>
      </c>
      <c r="D20" s="166" t="s">
        <v>189</v>
      </c>
      <c r="E20" s="159"/>
      <c r="F20" s="159"/>
      <c r="G20" s="160">
        <f t="shared" si="0"/>
        <v>0</v>
      </c>
      <c r="H20" s="161"/>
    </row>
    <row r="21" spans="1:8" s="162" customFormat="1" ht="67.5" customHeight="1" hidden="1">
      <c r="A21" s="164" t="s">
        <v>190</v>
      </c>
      <c r="B21" s="156" t="s">
        <v>191</v>
      </c>
      <c r="C21" s="167" t="s">
        <v>192</v>
      </c>
      <c r="D21" s="168" t="s">
        <v>193</v>
      </c>
      <c r="E21" s="159"/>
      <c r="F21" s="159"/>
      <c r="G21" s="160">
        <f t="shared" si="0"/>
        <v>0</v>
      </c>
      <c r="H21" s="161"/>
    </row>
    <row r="22" spans="1:8" s="162" customFormat="1" ht="30" customHeight="1" hidden="1">
      <c r="A22" s="164" t="s">
        <v>190</v>
      </c>
      <c r="B22" s="156" t="s">
        <v>191</v>
      </c>
      <c r="C22" s="167" t="s">
        <v>192</v>
      </c>
      <c r="D22" s="169" t="s">
        <v>194</v>
      </c>
      <c r="E22" s="159"/>
      <c r="F22" s="159"/>
      <c r="G22" s="160">
        <f t="shared" si="0"/>
        <v>0</v>
      </c>
      <c r="H22" s="161"/>
    </row>
    <row r="23" spans="1:8" s="162" customFormat="1" ht="63" hidden="1">
      <c r="A23" s="164" t="s">
        <v>195</v>
      </c>
      <c r="B23" s="156" t="s">
        <v>191</v>
      </c>
      <c r="C23" s="167" t="s">
        <v>196</v>
      </c>
      <c r="D23" s="166" t="s">
        <v>197</v>
      </c>
      <c r="E23" s="159"/>
      <c r="F23" s="159"/>
      <c r="G23" s="160">
        <f t="shared" si="0"/>
        <v>0</v>
      </c>
      <c r="H23" s="161"/>
    </row>
    <row r="24" spans="1:8" s="162" customFormat="1" ht="47.25" hidden="1">
      <c r="A24" s="170" t="s">
        <v>82</v>
      </c>
      <c r="B24" s="156" t="s">
        <v>83</v>
      </c>
      <c r="C24" s="157" t="s">
        <v>198</v>
      </c>
      <c r="D24" s="158" t="s">
        <v>199</v>
      </c>
      <c r="E24" s="171"/>
      <c r="F24" s="159"/>
      <c r="G24" s="160">
        <f t="shared" si="0"/>
        <v>0</v>
      </c>
      <c r="H24" s="161"/>
    </row>
    <row r="25" spans="1:8" s="162" customFormat="1" ht="49.5" customHeight="1" hidden="1">
      <c r="A25" s="170" t="s">
        <v>200</v>
      </c>
      <c r="B25" s="172">
        <v>1040</v>
      </c>
      <c r="C25" s="157" t="s">
        <v>201</v>
      </c>
      <c r="D25" s="158" t="s">
        <v>202</v>
      </c>
      <c r="E25" s="171"/>
      <c r="F25" s="159"/>
      <c r="G25" s="160">
        <f t="shared" si="0"/>
        <v>0</v>
      </c>
      <c r="H25" s="161"/>
    </row>
    <row r="26" spans="1:8" s="162" customFormat="1" ht="63" hidden="1">
      <c r="A26" s="170" t="s">
        <v>203</v>
      </c>
      <c r="B26" s="172">
        <v>1040</v>
      </c>
      <c r="C26" s="157" t="s">
        <v>204</v>
      </c>
      <c r="D26" s="158" t="s">
        <v>205</v>
      </c>
      <c r="E26" s="171"/>
      <c r="F26" s="159"/>
      <c r="G26" s="160">
        <f t="shared" si="0"/>
        <v>0</v>
      </c>
      <c r="H26" s="161"/>
    </row>
    <row r="27" spans="1:8" s="162" customFormat="1" ht="47.25" hidden="1">
      <c r="A27" s="170" t="s">
        <v>206</v>
      </c>
      <c r="B27" s="172">
        <v>1040</v>
      </c>
      <c r="C27" s="157" t="s">
        <v>207</v>
      </c>
      <c r="D27" s="158" t="s">
        <v>208</v>
      </c>
      <c r="E27" s="171"/>
      <c r="F27" s="159"/>
      <c r="G27" s="160">
        <f t="shared" si="0"/>
        <v>0</v>
      </c>
      <c r="H27" s="161"/>
    </row>
    <row r="28" spans="1:8" s="162" customFormat="1" ht="47.25">
      <c r="A28" s="155" t="s">
        <v>48</v>
      </c>
      <c r="B28" s="156" t="s">
        <v>49</v>
      </c>
      <c r="C28" s="173" t="s">
        <v>50</v>
      </c>
      <c r="D28" s="158" t="s">
        <v>209</v>
      </c>
      <c r="E28" s="171">
        <v>19850</v>
      </c>
      <c r="F28" s="159"/>
      <c r="G28" s="160">
        <f t="shared" si="0"/>
        <v>19850</v>
      </c>
      <c r="H28" s="161"/>
    </row>
    <row r="29" spans="1:8" s="162" customFormat="1" ht="97.5" customHeight="1" hidden="1">
      <c r="A29" s="155">
        <v>180410</v>
      </c>
      <c r="B29" s="156" t="s">
        <v>210</v>
      </c>
      <c r="C29" s="167" t="s">
        <v>211</v>
      </c>
      <c r="D29" s="158" t="s">
        <v>212</v>
      </c>
      <c r="E29" s="171"/>
      <c r="F29" s="159"/>
      <c r="G29" s="160">
        <f t="shared" si="0"/>
        <v>0</v>
      </c>
      <c r="H29" s="161"/>
    </row>
    <row r="30" spans="1:8" s="162" customFormat="1" ht="99" customHeight="1" hidden="1">
      <c r="A30" s="155">
        <v>180107</v>
      </c>
      <c r="B30" s="156" t="s">
        <v>213</v>
      </c>
      <c r="C30" s="167" t="s">
        <v>214</v>
      </c>
      <c r="D30" s="167" t="s">
        <v>215</v>
      </c>
      <c r="E30" s="171"/>
      <c r="F30" s="159"/>
      <c r="G30" s="160">
        <f t="shared" si="0"/>
        <v>0</v>
      </c>
      <c r="H30" s="161"/>
    </row>
    <row r="31" spans="1:8" s="162" customFormat="1" ht="48.75" customHeight="1" hidden="1">
      <c r="A31" s="155">
        <v>210107</v>
      </c>
      <c r="B31" s="156" t="s">
        <v>216</v>
      </c>
      <c r="C31" s="167" t="s">
        <v>217</v>
      </c>
      <c r="D31" s="167" t="s">
        <v>218</v>
      </c>
      <c r="E31" s="171"/>
      <c r="F31" s="159"/>
      <c r="G31" s="160">
        <f t="shared" si="0"/>
        <v>0</v>
      </c>
      <c r="H31" s="161"/>
    </row>
    <row r="32" spans="1:8" s="162" customFormat="1" ht="115.5" customHeight="1" hidden="1">
      <c r="A32" s="155">
        <v>250404</v>
      </c>
      <c r="B32" s="156" t="s">
        <v>49</v>
      </c>
      <c r="C32" s="157" t="s">
        <v>50</v>
      </c>
      <c r="D32" s="167" t="s">
        <v>186</v>
      </c>
      <c r="E32" s="159"/>
      <c r="F32" s="159"/>
      <c r="G32" s="160">
        <f t="shared" si="0"/>
        <v>0</v>
      </c>
      <c r="H32" s="161"/>
    </row>
    <row r="33" spans="1:8" s="162" customFormat="1" ht="63" hidden="1">
      <c r="A33" s="155">
        <v>250911</v>
      </c>
      <c r="B33" s="156">
        <v>1060</v>
      </c>
      <c r="C33" s="167" t="s">
        <v>219</v>
      </c>
      <c r="D33" s="167" t="s">
        <v>220</v>
      </c>
      <c r="E33" s="159"/>
      <c r="F33" s="159"/>
      <c r="G33" s="160">
        <f t="shared" si="0"/>
        <v>0</v>
      </c>
      <c r="H33" s="161"/>
    </row>
    <row r="34" spans="1:8" s="162" customFormat="1" ht="47.25" hidden="1">
      <c r="A34" s="155">
        <v>130102</v>
      </c>
      <c r="B34" s="156" t="s">
        <v>221</v>
      </c>
      <c r="C34" s="167" t="s">
        <v>222</v>
      </c>
      <c r="D34" s="174" t="s">
        <v>223</v>
      </c>
      <c r="E34" s="159"/>
      <c r="F34" s="159"/>
      <c r="G34" s="160">
        <f t="shared" si="0"/>
        <v>0</v>
      </c>
      <c r="H34" s="161"/>
    </row>
    <row r="35" spans="1:8" s="162" customFormat="1" ht="33" customHeight="1" hidden="1">
      <c r="A35" s="155">
        <v>130106</v>
      </c>
      <c r="B35" s="156" t="s">
        <v>221</v>
      </c>
      <c r="C35" s="157" t="s">
        <v>224</v>
      </c>
      <c r="D35" s="174" t="s">
        <v>223</v>
      </c>
      <c r="E35" s="159"/>
      <c r="F35" s="159"/>
      <c r="G35" s="160">
        <f t="shared" si="0"/>
        <v>0</v>
      </c>
      <c r="H35" s="161"/>
    </row>
    <row r="36" spans="1:8" s="162" customFormat="1" ht="31.5" hidden="1">
      <c r="A36" s="155">
        <v>130112</v>
      </c>
      <c r="B36" s="156" t="s">
        <v>221</v>
      </c>
      <c r="C36" s="157" t="s">
        <v>50</v>
      </c>
      <c r="D36" s="174" t="s">
        <v>225</v>
      </c>
      <c r="E36" s="159"/>
      <c r="F36" s="159"/>
      <c r="G36" s="160">
        <f t="shared" si="0"/>
        <v>0</v>
      </c>
      <c r="H36" s="161"/>
    </row>
    <row r="37" spans="1:8" s="162" customFormat="1" ht="48" customHeight="1" hidden="1">
      <c r="A37" s="155" t="s">
        <v>226</v>
      </c>
      <c r="B37" s="156" t="s">
        <v>221</v>
      </c>
      <c r="C37" s="157" t="s">
        <v>227</v>
      </c>
      <c r="D37" s="174" t="s">
        <v>223</v>
      </c>
      <c r="E37" s="159"/>
      <c r="F37" s="159"/>
      <c r="G37" s="160">
        <f t="shared" si="0"/>
        <v>0</v>
      </c>
      <c r="H37" s="161"/>
    </row>
    <row r="38" spans="1:8" s="162" customFormat="1" ht="47.25">
      <c r="A38" s="150" t="s">
        <v>51</v>
      </c>
      <c r="B38" s="150"/>
      <c r="C38" s="151" t="s">
        <v>52</v>
      </c>
      <c r="D38" s="152" t="s">
        <v>3</v>
      </c>
      <c r="E38" s="163">
        <f>SUM(E39:E40)</f>
        <v>100016</v>
      </c>
      <c r="F38" s="163">
        <f>SUM(F39:F40)</f>
        <v>0</v>
      </c>
      <c r="G38" s="163">
        <f aca="true" t="shared" si="1" ref="G38:G46">E38+F38</f>
        <v>100016</v>
      </c>
      <c r="H38" s="161"/>
    </row>
    <row r="39" spans="1:8" s="162" customFormat="1" ht="48.75" customHeight="1" hidden="1">
      <c r="A39" s="170" t="s">
        <v>55</v>
      </c>
      <c r="B39" s="156" t="s">
        <v>56</v>
      </c>
      <c r="C39" s="157" t="s">
        <v>57</v>
      </c>
      <c r="D39" s="174" t="s">
        <v>228</v>
      </c>
      <c r="E39" s="159"/>
      <c r="F39" s="159"/>
      <c r="G39" s="160">
        <f t="shared" si="1"/>
        <v>0</v>
      </c>
      <c r="H39" s="161"/>
    </row>
    <row r="40" spans="1:8" s="162" customFormat="1" ht="89.25">
      <c r="A40" s="170" t="s">
        <v>60</v>
      </c>
      <c r="B40" s="156">
        <v>1040</v>
      </c>
      <c r="C40" s="175" t="s">
        <v>62</v>
      </c>
      <c r="D40" s="176" t="s">
        <v>229</v>
      </c>
      <c r="E40" s="159">
        <v>100016</v>
      </c>
      <c r="F40" s="159"/>
      <c r="G40" s="160">
        <f t="shared" si="1"/>
        <v>100016</v>
      </c>
      <c r="H40" s="161"/>
    </row>
    <row r="41" spans="1:8" ht="100.5" customHeight="1">
      <c r="A41" s="177" t="s">
        <v>68</v>
      </c>
      <c r="B41" s="177"/>
      <c r="C41" s="151" t="s">
        <v>69</v>
      </c>
      <c r="D41" s="152" t="s">
        <v>3</v>
      </c>
      <c r="E41" s="163">
        <f>E42+E49</f>
        <v>60000</v>
      </c>
      <c r="F41" s="163">
        <f>F42</f>
        <v>0</v>
      </c>
      <c r="G41" s="163">
        <f t="shared" si="1"/>
        <v>60000</v>
      </c>
      <c r="H41" s="154"/>
    </row>
    <row r="42" spans="1:8" s="162" customFormat="1" ht="31.5">
      <c r="A42" s="235" t="s">
        <v>82</v>
      </c>
      <c r="B42" s="179">
        <v>1090</v>
      </c>
      <c r="C42" s="232" t="s">
        <v>198</v>
      </c>
      <c r="D42" s="180" t="s">
        <v>230</v>
      </c>
      <c r="E42" s="159">
        <f>SUM(E43:E48)</f>
        <v>60000</v>
      </c>
      <c r="F42" s="159"/>
      <c r="G42" s="160">
        <f t="shared" si="1"/>
        <v>60000</v>
      </c>
      <c r="H42" s="154"/>
    </row>
    <row r="43" spans="1:8" s="162" customFormat="1" ht="63">
      <c r="A43" s="236"/>
      <c r="B43" s="244"/>
      <c r="C43" s="233"/>
      <c r="D43" s="180" t="s">
        <v>231</v>
      </c>
      <c r="E43" s="159">
        <f>60000+130000</f>
        <v>190000</v>
      </c>
      <c r="F43" s="159"/>
      <c r="G43" s="160">
        <f t="shared" si="1"/>
        <v>190000</v>
      </c>
      <c r="H43" s="154"/>
    </row>
    <row r="44" spans="1:8" s="162" customFormat="1" ht="47.25">
      <c r="A44" s="236"/>
      <c r="B44" s="244"/>
      <c r="C44" s="233"/>
      <c r="D44" s="166" t="s">
        <v>232</v>
      </c>
      <c r="E44" s="159">
        <v>-130000</v>
      </c>
      <c r="F44" s="159"/>
      <c r="G44" s="160">
        <f t="shared" si="1"/>
        <v>-130000</v>
      </c>
      <c r="H44" s="154"/>
    </row>
    <row r="45" spans="1:8" s="162" customFormat="1" ht="78.75">
      <c r="A45" s="236"/>
      <c r="B45" s="244"/>
      <c r="C45" s="233"/>
      <c r="D45" s="166" t="s">
        <v>233</v>
      </c>
      <c r="E45" s="159">
        <v>120000</v>
      </c>
      <c r="F45" s="159"/>
      <c r="G45" s="160">
        <f t="shared" si="1"/>
        <v>120000</v>
      </c>
      <c r="H45" s="154"/>
    </row>
    <row r="46" spans="1:8" s="162" customFormat="1" ht="94.5">
      <c r="A46" s="236"/>
      <c r="B46" s="244"/>
      <c r="C46" s="233"/>
      <c r="D46" s="166" t="s">
        <v>234</v>
      </c>
      <c r="E46" s="159">
        <v>-120000</v>
      </c>
      <c r="F46" s="159"/>
      <c r="G46" s="160">
        <f t="shared" si="1"/>
        <v>-120000</v>
      </c>
      <c r="H46" s="154"/>
    </row>
    <row r="47" spans="1:8" s="162" customFormat="1" ht="47.25">
      <c r="A47" s="236"/>
      <c r="B47" s="244"/>
      <c r="C47" s="233"/>
      <c r="D47" s="166" t="s">
        <v>235</v>
      </c>
      <c r="E47" s="159">
        <v>65000</v>
      </c>
      <c r="F47" s="159"/>
      <c r="G47" s="160">
        <f>E47+F47</f>
        <v>65000</v>
      </c>
      <c r="H47" s="154"/>
    </row>
    <row r="48" spans="1:8" s="162" customFormat="1" ht="18.75">
      <c r="A48" s="237"/>
      <c r="B48" s="245"/>
      <c r="C48" s="234"/>
      <c r="D48" s="166" t="s">
        <v>236</v>
      </c>
      <c r="E48" s="159">
        <v>-65000</v>
      </c>
      <c r="F48" s="159"/>
      <c r="G48" s="160">
        <f>E48+F48</f>
        <v>-65000</v>
      </c>
      <c r="H48" s="154"/>
    </row>
    <row r="49" spans="1:8" s="162" customFormat="1" ht="66" customHeight="1" hidden="1">
      <c r="A49" s="178" t="s">
        <v>60</v>
      </c>
      <c r="B49" s="156">
        <v>1040</v>
      </c>
      <c r="C49" s="157" t="s">
        <v>62</v>
      </c>
      <c r="D49" s="176" t="s">
        <v>229</v>
      </c>
      <c r="E49" s="159"/>
      <c r="F49" s="159"/>
      <c r="G49" s="160">
        <f>E49+F49</f>
        <v>0</v>
      </c>
      <c r="H49" s="154"/>
    </row>
    <row r="50" spans="1:8" ht="64.5" customHeight="1" hidden="1">
      <c r="A50" s="177" t="s">
        <v>92</v>
      </c>
      <c r="B50" s="177"/>
      <c r="C50" s="181" t="s">
        <v>93</v>
      </c>
      <c r="D50" s="152" t="s">
        <v>3</v>
      </c>
      <c r="E50" s="163">
        <f>E51</f>
        <v>0</v>
      </c>
      <c r="F50" s="163">
        <f>F51</f>
        <v>0</v>
      </c>
      <c r="G50" s="163">
        <f>G51</f>
        <v>0</v>
      </c>
      <c r="H50" s="154"/>
    </row>
    <row r="51" spans="1:8" s="184" customFormat="1" ht="47.25" hidden="1">
      <c r="A51" s="155">
        <v>110502</v>
      </c>
      <c r="B51" s="156" t="s">
        <v>237</v>
      </c>
      <c r="C51" s="157" t="s">
        <v>238</v>
      </c>
      <c r="D51" s="180" t="s">
        <v>239</v>
      </c>
      <c r="E51" s="182"/>
      <c r="F51" s="182"/>
      <c r="G51" s="160">
        <f>E51+F51</f>
        <v>0</v>
      </c>
      <c r="H51" s="183"/>
    </row>
    <row r="52" spans="1:8" ht="18.75">
      <c r="A52" s="185"/>
      <c r="B52" s="185"/>
      <c r="C52" s="186" t="s">
        <v>3</v>
      </c>
      <c r="D52" s="187"/>
      <c r="E52" s="163">
        <f>E15+E19+E50+E41+E38</f>
        <v>179866</v>
      </c>
      <c r="F52" s="163">
        <f>F15+F19+F50+F41+F38</f>
        <v>0</v>
      </c>
      <c r="G52" s="163">
        <f>G15+G19+G50+G41+G38</f>
        <v>179866</v>
      </c>
      <c r="H52" s="154"/>
    </row>
    <row r="53" spans="1:7" ht="15.75">
      <c r="A53" s="188"/>
      <c r="B53" s="188"/>
      <c r="C53" s="189"/>
      <c r="D53" s="190"/>
      <c r="E53" s="190"/>
      <c r="F53" s="190"/>
      <c r="G53" s="190"/>
    </row>
    <row r="54" spans="1:7" ht="15.75">
      <c r="A54" s="188"/>
      <c r="B54" s="188"/>
      <c r="C54" s="189"/>
      <c r="D54" s="190"/>
      <c r="E54" s="190"/>
      <c r="F54" s="190"/>
      <c r="G54" s="190"/>
    </row>
    <row r="55" spans="2:5" s="191" customFormat="1" ht="18.75">
      <c r="B55" s="192" t="s">
        <v>12</v>
      </c>
      <c r="E55" s="192" t="s">
        <v>13</v>
      </c>
    </row>
    <row r="56" ht="15.75"/>
    <row r="57" ht="15.75"/>
    <row r="58" ht="15.75"/>
    <row r="59" ht="15.75"/>
    <row r="60" ht="15.75"/>
    <row r="61" spans="1:5" ht="15.75">
      <c r="A61" s="141"/>
      <c r="B61" s="141"/>
      <c r="C61" s="193"/>
      <c r="D61" s="193"/>
      <c r="E61" s="194"/>
    </row>
    <row r="62" ht="15.75"/>
    <row r="68" ht="15.75">
      <c r="D68" s="195"/>
    </row>
  </sheetData>
  <mergeCells count="13">
    <mergeCell ref="D2:G2"/>
    <mergeCell ref="D3:G3"/>
    <mergeCell ref="D4:G4"/>
    <mergeCell ref="D5:G5"/>
    <mergeCell ref="A8:G8"/>
    <mergeCell ref="C42:C48"/>
    <mergeCell ref="A42:A48"/>
    <mergeCell ref="B12:B13"/>
    <mergeCell ref="D12:D13"/>
    <mergeCell ref="E12:E13"/>
    <mergeCell ref="F12:F13"/>
    <mergeCell ref="G12:G13"/>
    <mergeCell ref="B43:B48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65" r:id="rId3"/>
  <rowBreaks count="1" manualBreakCount="1">
    <brk id="3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</dc:creator>
  <cp:keywords/>
  <dc:description/>
  <cp:lastModifiedBy>KOD</cp:lastModifiedBy>
  <cp:lastPrinted>2016-05-31T06:06:49Z</cp:lastPrinted>
  <dcterms:created xsi:type="dcterms:W3CDTF">2016-05-30T16:01:56Z</dcterms:created>
  <dcterms:modified xsi:type="dcterms:W3CDTF">2016-05-31T06:32:12Z</dcterms:modified>
  <cp:category/>
  <cp:version/>
  <cp:contentType/>
  <cp:contentStatus/>
</cp:coreProperties>
</file>