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365" activeTab="0"/>
  </bookViews>
  <sheets>
    <sheet name="Лист1" sheetId="1" r:id="rId1"/>
    <sheet name="Лист1 (2)" sheetId="2" r:id="rId2"/>
    <sheet name="Лист1 (3)" sheetId="3" r:id="rId3"/>
    <sheet name="Лист1 (4)" sheetId="4" r:id="rId4"/>
    <sheet name="Лист1 (5)" sheetId="5" r:id="rId5"/>
    <sheet name="Лист1 (6)" sheetId="6" r:id="rId6"/>
  </sheets>
  <definedNames>
    <definedName name="_xlnm.Print_Titles" localSheetId="5">'Лист1 (6)'!$13:$13</definedName>
    <definedName name="_xlnm.Print_Area" localSheetId="4">'Лист1 (5)'!$A$1:$H$40</definedName>
    <definedName name="_xlnm.Print_Area" localSheetId="5">'Лист1 (6)'!$A$1:$G$54</definedName>
  </definedNames>
  <calcPr fullCalcOnLoad="1"/>
</workbook>
</file>

<file path=xl/comments6.xml><?xml version="1.0" encoding="utf-8"?>
<comments xmlns="http://schemas.openxmlformats.org/spreadsheetml/2006/main">
  <authors>
    <author>Sash</author>
  </authors>
  <commentList>
    <comment ref="A39" authorId="0">
      <text>
        <r>
          <rPr>
            <b/>
            <sz val="10"/>
            <rFont val="Tahoma"/>
            <family val="2"/>
          </rPr>
          <t>КОЛОС</t>
        </r>
      </text>
    </comment>
    <comment ref="A36" authorId="0">
      <text>
        <r>
          <rPr>
            <b/>
            <sz val="10"/>
            <rFont val="Tahoma"/>
            <family val="2"/>
          </rPr>
          <t>СОКІЛ</t>
        </r>
      </text>
    </comment>
  </commentList>
</comments>
</file>

<file path=xl/sharedStrings.xml><?xml version="1.0" encoding="utf-8"?>
<sst xmlns="http://schemas.openxmlformats.org/spreadsheetml/2006/main" count="378" uniqueCount="238">
  <si>
    <t>(грн.)</t>
  </si>
  <si>
    <t>Код</t>
  </si>
  <si>
    <t>Найменування згідно з класифікацією доходів бюджету</t>
  </si>
  <si>
    <t>Всього</t>
  </si>
  <si>
    <t>Загальний фонд</t>
  </si>
  <si>
    <t>Спеціальний фонд</t>
  </si>
  <si>
    <t>в т.ч. бюджет розвитку</t>
  </si>
  <si>
    <t>Офіційні трансферти  </t>
  </si>
  <si>
    <t>Від органів державного управління  </t>
  </si>
  <si>
    <t>Субвенції  </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</si>
  <si>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</si>
  <si>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 </t>
  </si>
  <si>
    <t>ВСЬОГО ДОХОДІВ</t>
  </si>
  <si>
    <t>Заступник голови ради</t>
  </si>
  <si>
    <t>А.Д.Гуменюк</t>
  </si>
  <si>
    <t>Зміни до доходів Радивилівського районного бюджету на 2016 рік</t>
  </si>
  <si>
    <t>Додаток № 1</t>
  </si>
  <si>
    <t>до рішення Радивилівської районної ради</t>
  </si>
  <si>
    <t>"Про внесення змін до районного бюджету на 2016 рік"</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</si>
  <si>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t>
  </si>
  <si>
    <t>від 29 листопада 2016 року № 187</t>
  </si>
  <si>
    <t>Додаток №2</t>
  </si>
  <si>
    <t>ЗМІНИ до РОЗПОДІЛУ</t>
  </si>
  <si>
    <t>видатків Радивилівського районного бюджету на 2016 рік за головними розпорядниками бюджетних коштів</t>
  </si>
  <si>
    <t>Код типової відомчої класифікації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</si>
  <si>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</si>
  <si>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</si>
  <si>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Назва головного розпорядника бюдждетних коштів згідно з типовою відомчою класифікацією видатків та кредитування місцевого бюджету</t>
  </si>
  <si>
    <t>РАЗОМ</t>
  </si>
  <si>
    <t>видатки споживання</t>
  </si>
  <si>
    <t>з них</t>
  </si>
  <si>
    <t>видатки розвитку</t>
  </si>
  <si>
    <t>оплата праці</t>
  </si>
  <si>
    <t>комунальні послуги та енергоносії</t>
  </si>
  <si>
    <t>бюджет розвитку</t>
  </si>
  <si>
    <t>Найменування згідно з тимчасовою класифікацією видатків та кредитування місцевого бюджету</t>
  </si>
  <si>
    <t>капітальні видатки за рахунок коштів, що передаються із загального фонду до бюджету розвитку (спеціального фонду)</t>
  </si>
  <si>
    <t>03</t>
  </si>
  <si>
    <t>Радивилівська районна державна адміністрація</t>
  </si>
  <si>
    <t>080000</t>
  </si>
  <si>
    <t>Охорона здоров`я</t>
  </si>
  <si>
    <t>080101</t>
  </si>
  <si>
    <t>0731</t>
  </si>
  <si>
    <t>Лікарні</t>
  </si>
  <si>
    <t>080800</t>
  </si>
  <si>
    <t>0726</t>
  </si>
  <si>
    <t>Центри первинної медичної (медико-санітарної) допомоги</t>
  </si>
  <si>
    <t>250000</t>
  </si>
  <si>
    <t>Видатки, не віднесені до основних груп</t>
  </si>
  <si>
    <t>250380</t>
  </si>
  <si>
    <t>0180</t>
  </si>
  <si>
    <t>Інші субвенції</t>
  </si>
  <si>
    <t>250404</t>
  </si>
  <si>
    <t>0133</t>
  </si>
  <si>
    <t>Інші видатки</t>
  </si>
  <si>
    <t>10</t>
  </si>
  <si>
    <t>Відділ освіти Радивилівської районної державної адміністрації</t>
  </si>
  <si>
    <t>070000</t>
  </si>
  <si>
    <t>Освіта</t>
  </si>
  <si>
    <t>070201</t>
  </si>
  <si>
    <t>0921</t>
  </si>
  <si>
    <t>Загальноосвітні школи (в т. ч. школа-дитячий садок, інтернат при школі), спеціалізовані школи, ліцеї, гімназії, колегіуми</t>
  </si>
  <si>
    <t>15</t>
  </si>
  <si>
    <t>Управління праці та соціального захисту населення Радивилівської районної державної адміністрації</t>
  </si>
  <si>
    <t>090000</t>
  </si>
  <si>
    <t>Соціальний захист та соціальне забезпечення</t>
  </si>
  <si>
    <t>090201</t>
  </si>
  <si>
    <t>1030</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</si>
  <si>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</si>
  <si>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</si>
  <si>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t>
  </si>
  <si>
    <t>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</si>
  <si>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</si>
  <si>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1070</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</si>
  <si>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</si>
  <si>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24</t>
  </si>
  <si>
    <t>Відділ культури і туризму Радивилівської районної державної адміністрації</t>
  </si>
  <si>
    <t>110000</t>
  </si>
  <si>
    <t>Культура і мистецтво</t>
  </si>
  <si>
    <t>110205</t>
  </si>
  <si>
    <t>0960</t>
  </si>
  <si>
    <t>Школи естетичного виховання дітей</t>
  </si>
  <si>
    <t xml:space="preserve"> </t>
  </si>
  <si>
    <t>Додаток № 3</t>
  </si>
  <si>
    <t>Зміни до фінансування Радивилівського районного бюджету на 2016 рік</t>
  </si>
  <si>
    <t>Найменування згідно з класифікацією фінансування бюджету</t>
  </si>
  <si>
    <t>Внутрішнє фінансування</t>
  </si>
  <si>
    <t>Фінансування за рахунок зміни залишків коштів бюджетів</t>
  </si>
  <si>
    <t>Кошти, що передаються із загального фонду бюджету до бюджету розвитку (спеціального фонду)</t>
  </si>
  <si>
    <t>Фінансування за активними операціями</t>
  </si>
  <si>
    <t>Зміни обсягів бюджетних коштів</t>
  </si>
  <si>
    <t>Додаток 4</t>
  </si>
  <si>
    <t>до рішення районної ради</t>
  </si>
  <si>
    <t>Зміни до міжбюджетних трансфертів
з Радивилівського районного бюджету місцевим бюджетам на 2016 рік</t>
  </si>
  <si>
    <t>Код бюджету</t>
  </si>
  <si>
    <t xml:space="preserve">Назва місцевого бюджету адміністративно-територіальної одиниці  </t>
  </si>
  <si>
    <t>Субвенції з районного бюджету</t>
  </si>
  <si>
    <t>Дотації з районного бюджету</t>
  </si>
  <si>
    <t>Разом</t>
  </si>
  <si>
    <t>Cпеціальний фонд
(бюджет розвитку)</t>
  </si>
  <si>
    <t>Інша субвенція на:
капітальний ремонт тротуару по вул. О. Невського в м. Радивилів від будинку № 64 до вулиці Шкільна Радивилівського району</t>
  </si>
  <si>
    <t>м.Радивилів</t>
  </si>
  <si>
    <t>Башарівка</t>
  </si>
  <si>
    <t>Березини</t>
  </si>
  <si>
    <t>Боратин</t>
  </si>
  <si>
    <t>Бугаївка</t>
  </si>
  <si>
    <t>Добривода</t>
  </si>
  <si>
    <t>Дружба</t>
  </si>
  <si>
    <t>Жовтневе</t>
  </si>
  <si>
    <t>Іващуки</t>
  </si>
  <si>
    <t>Козин</t>
  </si>
  <si>
    <t>Крупець</t>
  </si>
  <si>
    <t>Михайлівка</t>
  </si>
  <si>
    <t>Немирівка</t>
  </si>
  <si>
    <t>Підзамче</t>
  </si>
  <si>
    <t>Пляшева</t>
  </si>
  <si>
    <t>Пустоівання</t>
  </si>
  <si>
    <t>Рідків</t>
  </si>
  <si>
    <t>Сестрятин</t>
  </si>
  <si>
    <t>Ситно</t>
  </si>
  <si>
    <t>Теслугів</t>
  </si>
  <si>
    <t>Хотин</t>
  </si>
  <si>
    <t>Рівненський обласний бюджет</t>
  </si>
  <si>
    <t>ВСЬОГО</t>
  </si>
  <si>
    <t>Додаток 5</t>
  </si>
  <si>
    <t xml:space="preserve">До рішення районної ради </t>
  </si>
  <si>
    <t>Зміни до переліку об’єктів, видатки на які у 2016 році будуть проводитися за рахунок коштів бюджету розвитку</t>
  </si>
  <si>
    <t>(грн.коп.)</t>
  </si>
  <si>
    <t>Назва об'єктів відповідно до проектно-кошторисної документації; тощо</t>
  </si>
  <si>
    <t>Загальний обсяг фінансування будівництва</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</si>
  <si>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</si>
  <si>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</si>
  <si>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Разом видатків на поточний рік</t>
  </si>
  <si>
    <t>1</t>
  </si>
  <si>
    <t>2</t>
  </si>
  <si>
    <t>3</t>
  </si>
  <si>
    <t>4</t>
  </si>
  <si>
    <t>5</t>
  </si>
  <si>
    <t>6</t>
  </si>
  <si>
    <t>7</t>
  </si>
  <si>
    <t>8</t>
  </si>
  <si>
    <t>01</t>
  </si>
  <si>
    <t>Радивилівська районна рада</t>
  </si>
  <si>
    <t>180000</t>
  </si>
  <si>
    <t>Іншi послуги, пов’язанi з економiчною дiяльнiстю</t>
  </si>
  <si>
    <t>0470</t>
  </si>
  <si>
    <t>Фiнансування енергозберiгаючих заходiв</t>
  </si>
  <si>
    <t>Освіта </t>
  </si>
  <si>
    <t>Загальноосвітні школи (в т. ч. школа-дитячий садок, інтернат при школі), спеціалізовані школи, ліцеї, гімназії, колегіуми </t>
  </si>
  <si>
    <t>150000</t>
  </si>
  <si>
    <t>Будівництво</t>
  </si>
  <si>
    <t>150101</t>
  </si>
  <si>
    <t>0490</t>
  </si>
  <si>
    <t>Капітальні вкладення</t>
  </si>
  <si>
    <t>Виготовлення проектно-кошторисної документації на реконструкцію внутрішнього туалету в приміщенні районного Будинку школяра</t>
  </si>
  <si>
    <t>Будівництво котельні (з встановленням твердопаливних котлів) для забезпечення теплом Копанівської ЗОШ І-ІІ ступенів по вул.Колгоспній, 7 с.Копані Радивилівського району Рівненської області</t>
  </si>
  <si>
    <t>Субвенція за рахунок залишку коштів освітньої субвенції з державного бюджету місцевим бюджетам, що утворився на початок бюджетного періоду</t>
  </si>
  <si>
    <t>091204</t>
  </si>
  <si>
    <t>1020</t>
  </si>
  <si>
    <t>Територіальні центри соціального обслуговування (надання соціальних послуг)</t>
  </si>
  <si>
    <t>110201</t>
  </si>
  <si>
    <t>0824</t>
  </si>
  <si>
    <t>Бібліотеки</t>
  </si>
  <si>
    <t>110204</t>
  </si>
  <si>
    <t>0828</t>
  </si>
  <si>
    <t>Палаци і будинки культури, клуби та інші заклади клубного типу</t>
  </si>
  <si>
    <t xml:space="preserve">Всього </t>
  </si>
  <si>
    <t>Додаток 6</t>
  </si>
  <si>
    <t xml:space="preserve">до рішення районної ради </t>
  </si>
  <si>
    <t>Зміни до переліку районних програм які фінансуватимуться за рахунок коштів Радивилівського районного бюджету у 2016 році</t>
  </si>
  <si>
    <t>Код типової відомчої класифікації видатків місцевих бюджетів</t>
  </si>
  <si>
    <t>Назва головного розпорядника бюджетних коштів згідно з типовою відомчою класифікацією видатків та кредитування місцевого бюджету</t>
  </si>
  <si>
    <t>Найменування програми</t>
  </si>
  <si>
    <t xml:space="preserve">Загальний фонд </t>
  </si>
  <si>
    <t xml:space="preserve">Разом </t>
  </si>
  <si>
    <t>Найменування коду тимчасової класифікації видатків та кредитування місцевих бюджетів</t>
  </si>
  <si>
    <t>0830</t>
  </si>
  <si>
    <t>Перiодичнi видання (газети та журнали)</t>
  </si>
  <si>
    <t>Програма підтримки Радивилівської районної газети "Прапор перемоги" на 2012-2016 роки</t>
  </si>
  <si>
    <t>Районна програма енергоефективності на 2011-2016 роки</t>
  </si>
  <si>
    <t>Програма підтримки та збереження об'єктів і майна спільної власності територіальних громад Радивилівського рйаону на 2016-2017 роки</t>
  </si>
  <si>
    <t>Програма розвитку місцевого самоврядування в Радивилівському районні на 2016-2018 роки</t>
  </si>
  <si>
    <t>Програма відзначення державних та професійних свят, ювілейних дат, вшанування та заохочення за заслуги перед Радивилівським районом, здійснення представницьких та інших заходів на 2016-2020рр.</t>
  </si>
  <si>
    <t>0421</t>
  </si>
  <si>
    <t>Програми в галузі сільського господарства, лісового господарства, рибальства та мисливства</t>
  </si>
  <si>
    <t>Програма розвитку молочного скотарства та сервісного обслуговування худоби населення району на період до 2020 року</t>
  </si>
  <si>
    <t>081002</t>
  </si>
  <si>
    <t>0763</t>
  </si>
  <si>
    <t>Iншi заходи по охоронi здоров`я</t>
  </si>
  <si>
    <t>Районна програма запобігання та лікування серцево-судинних та судинно-мозкових захворювань на 2012-2016 роки</t>
  </si>
  <si>
    <t>Районна програма "Діти Радивилівщини"</t>
  </si>
  <si>
    <t>081007</t>
  </si>
  <si>
    <t>Програми і централізовані заходи боротьби з туберкульозом</t>
  </si>
  <si>
    <t>Районна цільова соціальна програма протидії захворюванню на туберкульоз на 2013-2016 роки</t>
  </si>
  <si>
    <t>090412</t>
  </si>
  <si>
    <t>1090</t>
  </si>
  <si>
    <t>Iншi видатки на соціальний захист населення</t>
  </si>
  <si>
    <t>Програма соціально-медичної реабілітації інвалідів та осіб похилого віку в Радивилівському районі</t>
  </si>
  <si>
    <t>090802</t>
  </si>
  <si>
    <t>Інші програми соціального захисту дітей </t>
  </si>
  <si>
    <t>Про план заходів з виконання у 2014-2016 роках Загальнодержавної програми "Національний план дій щодо реалізації Конвенції ООН про права дитини" на період до 2016 року</t>
  </si>
  <si>
    <t>091102</t>
  </si>
  <si>
    <t>Програми і заходи центрів соціальних служб для сім'ї, дітей та молоді</t>
  </si>
  <si>
    <t>Районна програма профілактики негативних явищ в молодіжному середовищі на 2016-2020 роки</t>
  </si>
  <si>
    <t>091103</t>
  </si>
  <si>
    <t>Соціальні програми і заходи державних органів у справах молоді</t>
  </si>
  <si>
    <t>Районна програма підтримки молоді в районі на 2016-2020 роки</t>
  </si>
  <si>
    <t>Програма підтримки Об'єднаного трудового архіву Радивилівського району на 2016-2018 роки</t>
  </si>
  <si>
    <t>0411</t>
  </si>
  <si>
    <t xml:space="preserve">Інші заходи, пов'язані з економічною діяльністю </t>
  </si>
  <si>
    <t>Районна програма запобігання виникненню надзвичайних ситуацій техногенного та природного характеру та захисту населення і територій у разі їх виникнення на 2013-2017 роки</t>
  </si>
  <si>
    <t>Фінансування енергозберігаючих заходів</t>
  </si>
  <si>
    <t>Про районну програму відшкодування відсотків за кредитами, залученими фізичними особами на впровадження енергозберігаючих заходів, на 2015-2018 роки</t>
  </si>
  <si>
    <t>0320</t>
  </si>
  <si>
    <t>Видатки на запобiгання та лiквiдацiю надзвичайних ситуацiй та наслiдкiв стихiйного лиха</t>
  </si>
  <si>
    <t>0380</t>
  </si>
  <si>
    <t>Заходи та роботи з мобілізаційної підготовки місцевого значення</t>
  </si>
  <si>
    <t>Районна програма військово-патріотичного виховання та підготовки молоді до служби в Збройних Силах України та інших військових формуваннях на 2016-2020 роки</t>
  </si>
  <si>
    <t>Надання державного пільгового кредиту індивідуальним сільським забудовникам</t>
  </si>
  <si>
    <t>Районна цільова програма індивідуального житлового будівництва у сільській місцевості "Власний дім" на 2016-2020 роки</t>
  </si>
  <si>
    <t>0810</t>
  </si>
  <si>
    <t>Проведення навчально-тренувальних зборів і змагань</t>
  </si>
  <si>
    <t>Програма розвитку фізичної культури і спорту в Радивилівському районі на 2014-2016 роки</t>
  </si>
  <si>
    <t>Проведення навчально-тренувальних зборів і змагань з неолімпійських видів спорту</t>
  </si>
  <si>
    <t>Районна програма "Спортивний інвентар" на 2012-2016 роки</t>
  </si>
  <si>
    <t>130201</t>
  </si>
  <si>
    <t>Проведення навчально-тренувальних зборів і змагань (які проводяться громадськими організаціями фізкультурно-спортивної спрямованості)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</si>
  <si>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</si>
  <si>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</si>
  <si>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Районна програма соціального захисту учасників антитерористичної операції</t>
  </si>
  <si>
    <t>Районна програма відпочинку та оздоровлення дітей на 2014-2017 роки</t>
  </si>
  <si>
    <t>Районна програма "Ветеран" на 2014-2018 роки, в тому числі:</t>
  </si>
  <si>
    <t>надання громадянам, які опинились у скрутному матеріальному становищі, за рахунок районного бюджету матеріальної та іншої допомоги</t>
  </si>
  <si>
    <t>надання матеріальної допомоги батькам або членам сімей загиблих в антитерористичній операції та особам або членам сімей осіб, які мобілізовані для участі в антитерористичній операції</t>
  </si>
  <si>
    <t>здійснення фінансової підтримки статутної діяльності районних ветеранських організацій</t>
  </si>
  <si>
    <t>0829</t>
  </si>
  <si>
    <t>Інші культурно-освітні заклади та заходи</t>
  </si>
  <si>
    <t>Програма розвитку культури Радивилівського району на період до 2017 року</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</si>
</sst>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
    <numFmt numFmtId="181" formatCode="_-* #,##0.0\ &quot;грн.&quot;_-;\-* #,##0.0\ &quot;грн.&quot;_-;_-* &quot;-&quot;?\ &quot;грн.&quot;_-;_-@_-"/>
    <numFmt numFmtId="182" formatCode="_-* #,##0.0\ _г_р_н_._-;\-* #,##0.0\ _г_р_н_._-;_-* &quot;-&quot;?\ _г_р_н_._-;_-@_-"/>
    <numFmt numFmtId="183" formatCode="_-* #,##0.000\ _г_р_н_._-;\-* #,##0.000\ _г_р_н_._-;_-* &quot;-&quot;??\ _г_р_н_._-;_-@_-"/>
    <numFmt numFmtId="184" formatCode="_-* #,##0.0\ _г_р_н_._-;\-* #,##0.0\ _г_р_н_._-;_-* &quot;-&quot;??\ _г_р_н_._-;_-@_-"/>
    <numFmt numFmtId="185" formatCode="_-* #,##0\ _г_р_н_._-;\-* #,##0\ _г_р_н_._-;_-* &quot;-&quot;??\ _г_р_н_._-;_-@_-"/>
    <numFmt numFmtId="186" formatCode="#,##0.00\ _г_р_н_."/>
    <numFmt numFmtId="187" formatCode="#,##0.00\ &quot;грн.&quot;"/>
    <numFmt numFmtId="188" formatCode="#,##0.0\ _г_р_н_."/>
    <numFmt numFmtId="189" formatCode="#,##0\ _г_р_н_."/>
    <numFmt numFmtId="190" formatCode="_-* #,##0.00\ _г_р_н_._-;\-* #,##0.00\ _г_р_н_._-;_-* &quot;-&quot;?\ _г_р_н_._-;_-@_-"/>
    <numFmt numFmtId="191" formatCode="#,##0.0"/>
    <numFmt numFmtId="192" formatCode="_-* #,##0\ _г_р_н_._-;\-* #,##0\ _г_р_н_._-;_-* &quot;-&quot;?\ _г_р_н_._-;_-@_-"/>
    <numFmt numFmtId="193" formatCode="[$-422]d\ mmmm\ yyyy&quot; р.&quot;"/>
  </numFmts>
  <fonts count="48">
    <font>
      <sz val="10"/>
      <name val="Arial Cyr"/>
      <family val="0"/>
    </font>
    <font>
      <sz val="10"/>
      <name val="Times New Roman"/>
      <family val="1"/>
    </font>
    <font>
      <b/>
      <sz val="12"/>
      <name val="Times New Roman"/>
      <family val="1"/>
    </font>
    <font>
      <sz val="12"/>
      <name val="Times New Roman"/>
      <family val="1"/>
    </font>
    <font>
      <sz val="8"/>
      <name val="Times New Roman"/>
      <family val="1"/>
    </font>
    <font>
      <sz val="11"/>
      <name val="Times New Roman"/>
      <family val="1"/>
    </font>
    <font>
      <sz val="10"/>
      <name val="Helv"/>
      <family val="0"/>
    </font>
    <font>
      <sz val="8"/>
      <name val="Arial Cyr"/>
      <family val="0"/>
    </font>
    <font>
      <i/>
      <sz val="8"/>
      <name val="Times New Roman"/>
      <family val="1"/>
    </font>
    <font>
      <sz val="6"/>
      <name val="Times New Roman"/>
      <family val="1"/>
    </font>
    <font>
      <sz val="9"/>
      <name val="Times New Roman"/>
      <family val="1"/>
    </font>
    <font>
      <b/>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2"/>
      <color indexed="8"/>
      <name val="Times New Roman"/>
      <family val="1"/>
    </font>
    <font>
      <b/>
      <sz val="14"/>
      <color indexed="8"/>
      <name val="Times New Roman"/>
      <family val="1"/>
    </font>
    <font>
      <b/>
      <sz val="12"/>
      <color indexed="8"/>
      <name val="Times New Roman"/>
      <family val="1"/>
    </font>
    <font>
      <sz val="14"/>
      <color indexed="8"/>
      <name val="Times New Roman"/>
      <family val="1"/>
    </font>
    <font>
      <i/>
      <sz val="10"/>
      <color indexed="8"/>
      <name val="Times New Roman"/>
      <family val="1"/>
    </font>
    <font>
      <sz val="14"/>
      <name val="Times New Roman"/>
      <family val="1"/>
    </font>
    <font>
      <sz val="14"/>
      <name val="Helv"/>
      <family val="0"/>
    </font>
    <font>
      <b/>
      <sz val="14"/>
      <name val="Times New Roman"/>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i/>
      <sz val="10"/>
      <name val="Times New Roman"/>
      <family val="1"/>
    </font>
    <font>
      <sz val="7"/>
      <name val="Times New Roman"/>
      <family val="1"/>
    </font>
    <font>
      <b/>
      <sz val="11"/>
      <name val="Times New Roman"/>
      <family val="1"/>
    </font>
    <font>
      <b/>
      <sz val="10"/>
      <name val="Tahoma"/>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40"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12"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268">
    <xf numFmtId="0" fontId="0" fillId="0" borderId="0" xfId="0" applyAlignment="1">
      <alignment/>
    </xf>
    <xf numFmtId="0" fontId="3" fillId="0" borderId="0" xfId="0" applyFont="1" applyAlignment="1">
      <alignment horizontal="center"/>
    </xf>
    <xf numFmtId="0" fontId="1" fillId="0" borderId="0" xfId="0" applyFont="1" applyAlignment="1">
      <alignment/>
    </xf>
    <xf numFmtId="0" fontId="1" fillId="0" borderId="0" xfId="0" applyFont="1" applyAlignment="1">
      <alignment horizontal="right"/>
    </xf>
    <xf numFmtId="0" fontId="2" fillId="0" borderId="0" xfId="0" applyFont="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justify" vertical="center" wrapText="1"/>
    </xf>
    <xf numFmtId="4" fontId="2" fillId="24" borderId="10" xfId="0" applyNumberFormat="1" applyFont="1" applyFill="1" applyBorder="1" applyAlignment="1">
      <alignment vertical="center"/>
    </xf>
    <xf numFmtId="4" fontId="2" fillId="0" borderId="10" xfId="0" applyNumberFormat="1" applyFont="1" applyBorder="1" applyAlignment="1">
      <alignment vertical="center"/>
    </xf>
    <xf numFmtId="0" fontId="3" fillId="0" borderId="0" xfId="0" applyFont="1" applyAlignment="1">
      <alignment/>
    </xf>
    <xf numFmtId="0" fontId="3" fillId="0" borderId="10" xfId="0" applyFont="1" applyBorder="1" applyAlignment="1">
      <alignment horizontal="center" vertical="center"/>
    </xf>
    <xf numFmtId="0" fontId="3" fillId="0" borderId="10" xfId="0" applyFont="1" applyBorder="1" applyAlignment="1">
      <alignment horizontal="justify" vertical="center" wrapText="1"/>
    </xf>
    <xf numFmtId="4" fontId="3" fillId="24" borderId="10" xfId="0" applyNumberFormat="1" applyFont="1" applyFill="1" applyBorder="1" applyAlignment="1">
      <alignment vertical="center"/>
    </xf>
    <xf numFmtId="4" fontId="3" fillId="0" borderId="10" xfId="0" applyNumberFormat="1" applyFont="1" applyBorder="1" applyAlignment="1">
      <alignment vertical="center"/>
    </xf>
    <xf numFmtId="0" fontId="2" fillId="24" borderId="10" xfId="0" applyFont="1" applyFill="1" applyBorder="1" applyAlignment="1">
      <alignment vertical="center"/>
    </xf>
    <xf numFmtId="0" fontId="2" fillId="24" borderId="10" xfId="0" applyFont="1" applyFill="1" applyBorder="1" applyAlignment="1">
      <alignment vertical="center" wrapText="1"/>
    </xf>
    <xf numFmtId="0" fontId="2" fillId="0" borderId="0" xfId="0" applyFont="1" applyAlignment="1">
      <alignment horizontal="left"/>
    </xf>
    <xf numFmtId="0" fontId="4" fillId="0" borderId="10" xfId="0" applyFont="1" applyBorder="1" applyAlignment="1">
      <alignment horizontal="center" vertical="center" wrapText="1"/>
    </xf>
    <xf numFmtId="0" fontId="4" fillId="24" borderId="10" xfId="0" applyFont="1" applyFill="1" applyBorder="1" applyAlignment="1">
      <alignment horizontal="center" vertical="center" wrapText="1"/>
    </xf>
    <xf numFmtId="0" fontId="4" fillId="0" borderId="0" xfId="0" applyFont="1" applyAlignment="1">
      <alignment/>
    </xf>
    <xf numFmtId="0" fontId="5" fillId="0" borderId="0" xfId="0" applyFont="1" applyAlignment="1">
      <alignment/>
    </xf>
    <xf numFmtId="0" fontId="5" fillId="0" borderId="0" xfId="58" applyFont="1" applyAlignment="1">
      <alignment horizontal="right"/>
      <protection/>
    </xf>
    <xf numFmtId="0" fontId="1" fillId="0" borderId="10" xfId="0" applyFont="1" applyBorder="1" applyAlignment="1">
      <alignment horizontal="center" vertical="center" wrapText="1"/>
    </xf>
    <xf numFmtId="0" fontId="2" fillId="0" borderId="0" xfId="0" applyFont="1" applyAlignment="1">
      <alignment horizontal="left"/>
    </xf>
    <xf numFmtId="0" fontId="5" fillId="0" borderId="0" xfId="58" applyFont="1" applyAlignment="1">
      <alignment horizontal="right"/>
      <protection/>
    </xf>
    <xf numFmtId="0" fontId="2" fillId="0" borderId="0" xfId="0" applyFont="1" applyAlignment="1">
      <alignment horizontal="center"/>
    </xf>
    <xf numFmtId="0" fontId="3" fillId="0" borderId="0" xfId="0" applyFont="1" applyAlignment="1">
      <alignment horizontal="center"/>
    </xf>
    <xf numFmtId="0" fontId="1" fillId="0" borderId="10" xfId="0" applyFont="1" applyBorder="1" applyAlignment="1">
      <alignment horizontal="center" vertical="center" wrapText="1"/>
    </xf>
    <xf numFmtId="0" fontId="1" fillId="24" borderId="10" xfId="0" applyFont="1" applyFill="1" applyBorder="1" applyAlignment="1">
      <alignment horizontal="center" vertical="center" wrapText="1"/>
    </xf>
    <xf numFmtId="0" fontId="1" fillId="0" borderId="0" xfId="57" applyFont="1">
      <alignment/>
      <protection/>
    </xf>
    <xf numFmtId="0" fontId="3" fillId="0" borderId="0" xfId="58" applyFont="1" applyAlignment="1">
      <alignment horizontal="right"/>
      <protection/>
    </xf>
    <xf numFmtId="0" fontId="3" fillId="0" borderId="0" xfId="58" applyFont="1" applyAlignment="1">
      <alignment horizontal="right"/>
      <protection/>
    </xf>
    <xf numFmtId="0" fontId="1" fillId="0" borderId="0" xfId="58" applyFont="1">
      <alignment/>
      <protection/>
    </xf>
    <xf numFmtId="0" fontId="2" fillId="0" borderId="0" xfId="58" applyFont="1" applyAlignment="1">
      <alignment horizontal="center"/>
      <protection/>
    </xf>
    <xf numFmtId="0" fontId="3" fillId="0" borderId="0" xfId="58" applyFont="1">
      <alignment/>
      <protection/>
    </xf>
    <xf numFmtId="0" fontId="3" fillId="0" borderId="0" xfId="58" applyFont="1" applyAlignment="1">
      <alignment horizontal="center"/>
      <protection/>
    </xf>
    <xf numFmtId="0" fontId="8" fillId="0" borderId="0" xfId="58" applyFont="1" applyAlignment="1">
      <alignment horizontal="right"/>
      <protection/>
    </xf>
    <xf numFmtId="0" fontId="9" fillId="0" borderId="10" xfId="58" applyFont="1" applyBorder="1" applyAlignment="1">
      <alignment horizontal="center" vertical="center" wrapText="1"/>
      <protection/>
    </xf>
    <xf numFmtId="0" fontId="10" fillId="0" borderId="11" xfId="58" applyFont="1" applyBorder="1" applyAlignment="1">
      <alignment horizontal="center" vertical="center" wrapText="1"/>
      <protection/>
    </xf>
    <xf numFmtId="0" fontId="1" fillId="0" borderId="10" xfId="58" applyFont="1" applyBorder="1" applyAlignment="1">
      <alignment horizontal="center" vertical="center" wrapText="1"/>
      <protection/>
    </xf>
    <xf numFmtId="0" fontId="1" fillId="0" borderId="12" xfId="58" applyFont="1" applyBorder="1" applyAlignment="1">
      <alignment horizontal="center" vertical="center" wrapText="1"/>
      <protection/>
    </xf>
    <xf numFmtId="0" fontId="1" fillId="0" borderId="13" xfId="58" applyFont="1" applyBorder="1" applyAlignment="1">
      <alignment horizontal="center" vertical="center" wrapText="1"/>
      <protection/>
    </xf>
    <xf numFmtId="0" fontId="1" fillId="0" borderId="14" xfId="58" applyFont="1" applyBorder="1" applyAlignment="1">
      <alignment horizontal="center" vertical="center" wrapText="1"/>
      <protection/>
    </xf>
    <xf numFmtId="0" fontId="1" fillId="24" borderId="10" xfId="58" applyFont="1" applyFill="1" applyBorder="1" applyAlignment="1">
      <alignment horizontal="center" vertical="center" wrapText="1"/>
      <protection/>
    </xf>
    <xf numFmtId="0" fontId="10" fillId="0" borderId="15" xfId="58" applyFont="1" applyBorder="1" applyAlignment="1">
      <alignment horizontal="center" vertical="center" wrapText="1"/>
      <protection/>
    </xf>
    <xf numFmtId="0" fontId="10" fillId="0" borderId="16" xfId="58" applyFont="1" applyBorder="1" applyAlignment="1">
      <alignment horizontal="center" vertical="center" wrapText="1"/>
      <protection/>
    </xf>
    <xf numFmtId="0" fontId="1" fillId="0" borderId="11" xfId="58" applyFont="1" applyBorder="1" applyAlignment="1">
      <alignment horizontal="center" vertical="center" wrapText="1"/>
      <protection/>
    </xf>
    <xf numFmtId="0" fontId="4" fillId="0" borderId="10" xfId="58" applyFont="1" applyBorder="1" applyAlignment="1">
      <alignment horizontal="center" vertical="center" wrapText="1"/>
      <protection/>
    </xf>
    <xf numFmtId="0" fontId="4" fillId="24" borderId="10" xfId="58" applyFont="1" applyFill="1" applyBorder="1" applyAlignment="1">
      <alignment horizontal="center" vertical="center" wrapText="1"/>
      <protection/>
    </xf>
    <xf numFmtId="0" fontId="11" fillId="0" borderId="10" xfId="0" applyFont="1" applyBorder="1" applyAlignment="1" quotePrefix="1">
      <alignment horizontal="center" vertical="center" wrapText="1"/>
    </xf>
    <xf numFmtId="0" fontId="11" fillId="0" borderId="10" xfId="0" applyFont="1" applyBorder="1" applyAlignment="1">
      <alignment horizontal="center" vertical="center" wrapText="1"/>
    </xf>
    <xf numFmtId="2" fontId="11" fillId="0" borderId="10" xfId="0" applyNumberFormat="1" applyFont="1" applyBorder="1" applyAlignment="1">
      <alignment horizontal="center" vertical="center" wrapText="1"/>
    </xf>
    <xf numFmtId="2" fontId="11" fillId="0" borderId="10" xfId="0" applyNumberFormat="1" applyFont="1" applyBorder="1" applyAlignment="1" quotePrefix="1">
      <alignment horizontal="justify" vertical="center" wrapText="1"/>
    </xf>
    <xf numFmtId="4" fontId="11" fillId="24" borderId="10" xfId="0" applyNumberFormat="1" applyFont="1" applyFill="1" applyBorder="1" applyAlignment="1">
      <alignment vertical="center" wrapText="1"/>
    </xf>
    <xf numFmtId="4" fontId="11" fillId="0" borderId="10" xfId="0" applyNumberFormat="1" applyFont="1" applyBorder="1" applyAlignment="1">
      <alignment vertical="center" wrapText="1"/>
    </xf>
    <xf numFmtId="2" fontId="11" fillId="0" borderId="10" xfId="0" applyNumberFormat="1" applyFont="1" applyBorder="1" applyAlignment="1">
      <alignment horizontal="justify" vertical="center" wrapText="1"/>
    </xf>
    <xf numFmtId="0" fontId="1" fillId="0" borderId="10" xfId="0" applyFont="1" applyBorder="1" applyAlignment="1" quotePrefix="1">
      <alignment horizontal="center" vertical="center" wrapText="1"/>
    </xf>
    <xf numFmtId="2" fontId="1" fillId="0" borderId="10" xfId="0" applyNumberFormat="1" applyFont="1" applyBorder="1" applyAlignment="1" quotePrefix="1">
      <alignment horizontal="center" vertical="center" wrapText="1"/>
    </xf>
    <xf numFmtId="2" fontId="1" fillId="0" borderId="10" xfId="0" applyNumberFormat="1" applyFont="1" applyBorder="1" applyAlignment="1">
      <alignment horizontal="justify" vertical="center" wrapText="1"/>
    </xf>
    <xf numFmtId="4" fontId="1" fillId="24" borderId="10" xfId="0" applyNumberFormat="1" applyFont="1" applyFill="1" applyBorder="1" applyAlignment="1">
      <alignment vertical="center" wrapText="1"/>
    </xf>
    <xf numFmtId="4" fontId="1" fillId="0" borderId="10" xfId="0" applyNumberFormat="1" applyFont="1" applyBorder="1" applyAlignment="1">
      <alignment vertical="center" wrapText="1"/>
    </xf>
    <xf numFmtId="2" fontId="11" fillId="0" borderId="10" xfId="0" applyNumberFormat="1" applyFont="1" applyBorder="1" applyAlignment="1" quotePrefix="1">
      <alignment vertical="center" wrapText="1"/>
    </xf>
    <xf numFmtId="2" fontId="11" fillId="24" borderId="10" xfId="0" applyNumberFormat="1" applyFont="1" applyFill="1" applyBorder="1" applyAlignment="1">
      <alignment vertical="center" wrapText="1"/>
    </xf>
    <xf numFmtId="2" fontId="11" fillId="0" borderId="10" xfId="0" applyNumberFormat="1" applyFont="1" applyBorder="1" applyAlignment="1">
      <alignment vertical="center" wrapText="1"/>
    </xf>
    <xf numFmtId="2" fontId="1" fillId="24"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quotePrefix="1">
      <alignment horizontal="center" vertical="center" wrapText="1"/>
    </xf>
    <xf numFmtId="2" fontId="1" fillId="0" borderId="11" xfId="0" applyNumberFormat="1" applyFont="1" applyBorder="1" applyAlignment="1" quotePrefix="1">
      <alignment horizontal="center" vertical="center" wrapText="1"/>
    </xf>
    <xf numFmtId="2" fontId="1" fillId="0" borderId="11" xfId="0" applyNumberFormat="1" applyFont="1" applyBorder="1" applyAlignment="1">
      <alignment horizontal="justify" vertical="center" wrapText="1"/>
    </xf>
    <xf numFmtId="2" fontId="1" fillId="24" borderId="11" xfId="0" applyNumberFormat="1" applyFont="1" applyFill="1" applyBorder="1" applyAlignment="1">
      <alignment vertical="center" wrapText="1"/>
    </xf>
    <xf numFmtId="2" fontId="1" fillId="0" borderId="11" xfId="0" applyNumberFormat="1" applyFont="1" applyBorder="1" applyAlignment="1">
      <alignment vertical="center" wrapText="1"/>
    </xf>
    <xf numFmtId="0" fontId="1" fillId="0" borderId="0" xfId="0" applyFont="1" applyBorder="1" applyAlignment="1">
      <alignment/>
    </xf>
    <xf numFmtId="0" fontId="1" fillId="0" borderId="16" xfId="0" applyFont="1" applyBorder="1" applyAlignment="1">
      <alignment horizontal="center" vertical="center" wrapText="1"/>
    </xf>
    <xf numFmtId="0" fontId="1" fillId="0" borderId="16" xfId="0" applyFont="1" applyBorder="1" applyAlignment="1" quotePrefix="1">
      <alignment horizontal="center" vertical="center" wrapText="1"/>
    </xf>
    <xf numFmtId="2" fontId="1" fillId="0" borderId="16" xfId="0" applyNumberFormat="1" applyFont="1" applyBorder="1" applyAlignment="1" quotePrefix="1">
      <alignment horizontal="center" vertical="center" wrapText="1"/>
    </xf>
    <xf numFmtId="2" fontId="1" fillId="0" borderId="16" xfId="0" applyNumberFormat="1" applyFont="1" applyBorder="1" applyAlignment="1">
      <alignment horizontal="justify" vertical="center" wrapText="1"/>
    </xf>
    <xf numFmtId="2" fontId="1" fillId="24" borderId="16" xfId="0" applyNumberFormat="1" applyFont="1" applyFill="1" applyBorder="1" applyAlignment="1">
      <alignment vertical="center" wrapText="1"/>
    </xf>
    <xf numFmtId="2" fontId="1" fillId="0" borderId="16" xfId="0" applyNumberFormat="1" applyFont="1" applyBorder="1" applyAlignment="1">
      <alignment vertical="center" wrapText="1"/>
    </xf>
    <xf numFmtId="0" fontId="11" fillId="24" borderId="10" xfId="0" applyFont="1" applyFill="1" applyBorder="1" applyAlignment="1">
      <alignment horizontal="center" vertical="center" wrapText="1"/>
    </xf>
    <xf numFmtId="0" fontId="11" fillId="24" borderId="10" xfId="0" applyFont="1" applyFill="1" applyBorder="1" applyAlignment="1" quotePrefix="1">
      <alignment horizontal="center" vertical="center" wrapText="1"/>
    </xf>
    <xf numFmtId="2" fontId="11" fillId="24" borderId="10" xfId="0" applyNumberFormat="1" applyFont="1" applyFill="1" applyBorder="1" applyAlignment="1">
      <alignment horizontal="center" vertical="center" wrapText="1"/>
    </xf>
    <xf numFmtId="0" fontId="1" fillId="0" borderId="0" xfId="58" applyFont="1" applyAlignment="1">
      <alignment horizontal="right"/>
      <protection/>
    </xf>
    <xf numFmtId="0" fontId="1" fillId="0" borderId="0" xfId="58" applyFont="1" applyAlignment="1">
      <alignment horizontal="right"/>
      <protection/>
    </xf>
    <xf numFmtId="2" fontId="2" fillId="24" borderId="10" xfId="0" applyNumberFormat="1" applyFont="1" applyFill="1" applyBorder="1" applyAlignment="1">
      <alignment vertical="center"/>
    </xf>
    <xf numFmtId="2" fontId="3" fillId="24" borderId="10" xfId="0" applyNumberFormat="1" applyFont="1" applyFill="1" applyBorder="1" applyAlignment="1">
      <alignment vertical="center"/>
    </xf>
    <xf numFmtId="0" fontId="29" fillId="0" borderId="0" xfId="54" applyFont="1">
      <alignment/>
      <protection/>
    </xf>
    <xf numFmtId="0" fontId="3" fillId="0" borderId="0" xfId="54" applyFont="1" applyAlignment="1">
      <alignment horizontal="right"/>
      <protection/>
    </xf>
    <xf numFmtId="0" fontId="30" fillId="0" borderId="0" xfId="54" applyFont="1" applyAlignment="1">
      <alignment horizontal="right"/>
      <protection/>
    </xf>
    <xf numFmtId="0" fontId="31" fillId="0" borderId="0" xfId="54" applyFont="1" applyAlignment="1">
      <alignment horizontal="right"/>
      <protection/>
    </xf>
    <xf numFmtId="0" fontId="5" fillId="0" borderId="0" xfId="54" applyFont="1" applyAlignment="1">
      <alignment horizontal="right"/>
      <protection/>
    </xf>
    <xf numFmtId="0" fontId="31" fillId="0" borderId="0" xfId="54" applyFont="1" applyAlignment="1">
      <alignment horizontal="left"/>
      <protection/>
    </xf>
    <xf numFmtId="0" fontId="32" fillId="0" borderId="0" xfId="54" applyFont="1" applyBorder="1" applyAlignment="1">
      <alignment horizontal="center" vertical="center" wrapText="1"/>
      <protection/>
    </xf>
    <xf numFmtId="0" fontId="33" fillId="0" borderId="0" xfId="54" applyFont="1" applyBorder="1" applyAlignment="1">
      <alignment horizontal="center" vertical="center" wrapText="1"/>
      <protection/>
    </xf>
    <xf numFmtId="0" fontId="31" fillId="0" borderId="0" xfId="54" applyFont="1">
      <alignment/>
      <protection/>
    </xf>
    <xf numFmtId="0" fontId="34" fillId="0" borderId="17" xfId="54" applyFont="1" applyBorder="1" applyAlignment="1">
      <alignment horizontal="center" vertical="center" wrapText="1"/>
      <protection/>
    </xf>
    <xf numFmtId="0" fontId="35" fillId="0" borderId="17" xfId="54" applyFont="1" applyBorder="1" applyAlignment="1">
      <alignment horizontal="right" vertical="center" wrapText="1"/>
      <protection/>
    </xf>
    <xf numFmtId="0" fontId="31" fillId="0" borderId="10" xfId="54" applyFont="1" applyBorder="1" applyAlignment="1">
      <alignment horizontal="center" vertical="center" wrapText="1"/>
      <protection/>
    </xf>
    <xf numFmtId="0" fontId="31" fillId="0" borderId="11" xfId="54" applyFont="1" applyBorder="1" applyAlignment="1">
      <alignment horizontal="center" vertical="center" wrapText="1"/>
      <protection/>
    </xf>
    <xf numFmtId="0" fontId="31" fillId="0" borderId="10" xfId="54" applyFont="1" applyBorder="1" applyAlignment="1">
      <alignment horizontal="center" vertical="center" wrapText="1"/>
      <protection/>
    </xf>
    <xf numFmtId="0" fontId="31" fillId="0" borderId="12" xfId="54" applyFont="1" applyBorder="1" applyAlignment="1">
      <alignment horizontal="center" vertical="center" wrapText="1"/>
      <protection/>
    </xf>
    <xf numFmtId="0" fontId="31" fillId="0" borderId="13" xfId="54" applyFont="1" applyBorder="1" applyAlignment="1">
      <alignment horizontal="center" vertical="center" wrapText="1"/>
      <protection/>
    </xf>
    <xf numFmtId="0" fontId="31" fillId="0" borderId="14" xfId="54" applyFont="1" applyBorder="1" applyAlignment="1">
      <alignment horizontal="center" vertical="center" wrapText="1"/>
      <protection/>
    </xf>
    <xf numFmtId="0" fontId="31" fillId="0" borderId="10" xfId="54" applyFont="1" applyFill="1" applyBorder="1" applyAlignment="1">
      <alignment horizontal="center" vertical="center" wrapText="1"/>
      <protection/>
    </xf>
    <xf numFmtId="0" fontId="31" fillId="0" borderId="15" xfId="54" applyFont="1" applyBorder="1" applyAlignment="1">
      <alignment horizontal="center" vertical="center" wrapText="1"/>
      <protection/>
    </xf>
    <xf numFmtId="0" fontId="31" fillId="0" borderId="16" xfId="54" applyFont="1" applyBorder="1" applyAlignment="1">
      <alignment horizontal="center" vertical="center" wrapText="1"/>
      <protection/>
    </xf>
    <xf numFmtId="0" fontId="31" fillId="0" borderId="11" xfId="54" applyFont="1" applyBorder="1" applyAlignment="1">
      <alignment horizontal="center" vertical="center" wrapText="1"/>
      <protection/>
    </xf>
    <xf numFmtId="0" fontId="34" fillId="0" borderId="10" xfId="54" applyFont="1" applyFill="1" applyBorder="1" applyAlignment="1">
      <alignment horizontal="center"/>
      <protection/>
    </xf>
    <xf numFmtId="0" fontId="36" fillId="0" borderId="10" xfId="59" applyFont="1" applyFill="1" applyBorder="1">
      <alignment/>
      <protection/>
    </xf>
    <xf numFmtId="4" fontId="36" fillId="0" borderId="10" xfId="59" applyNumberFormat="1" applyFont="1" applyFill="1" applyBorder="1">
      <alignment/>
      <protection/>
    </xf>
    <xf numFmtId="3" fontId="34" fillId="0" borderId="10" xfId="64" applyNumberFormat="1" applyFont="1" applyFill="1" applyBorder="1" applyAlignment="1">
      <alignment/>
    </xf>
    <xf numFmtId="4" fontId="34" fillId="0" borderId="10" xfId="54" applyNumberFormat="1" applyFont="1" applyFill="1" applyBorder="1" applyAlignment="1">
      <alignment horizontal="right"/>
      <protection/>
    </xf>
    <xf numFmtId="4" fontId="32" fillId="0" borderId="10" xfId="54" applyNumberFormat="1" applyFont="1" applyFill="1" applyBorder="1">
      <alignment/>
      <protection/>
    </xf>
    <xf numFmtId="0" fontId="34" fillId="0" borderId="10" xfId="54" applyFont="1" applyBorder="1" applyAlignment="1">
      <alignment horizontal="center"/>
      <protection/>
    </xf>
    <xf numFmtId="0" fontId="36" fillId="0" borderId="10" xfId="59" applyFont="1" applyBorder="1">
      <alignment/>
      <protection/>
    </xf>
    <xf numFmtId="4" fontId="34" fillId="0" borderId="10" xfId="54" applyNumberFormat="1" applyFont="1" applyFill="1" applyBorder="1">
      <alignment/>
      <protection/>
    </xf>
    <xf numFmtId="4" fontId="37" fillId="0" borderId="10" xfId="54" applyNumberFormat="1" applyFont="1" applyFill="1" applyBorder="1">
      <alignment/>
      <protection/>
    </xf>
    <xf numFmtId="0" fontId="32" fillId="0" borderId="10" xfId="54" applyFont="1" applyBorder="1" applyAlignment="1">
      <alignment horizontal="center" vertical="center"/>
      <protection/>
    </xf>
    <xf numFmtId="0" fontId="38" fillId="0" borderId="10" xfId="59" applyFont="1" applyFill="1" applyBorder="1" applyAlignment="1">
      <alignment horizontal="justify" vertical="center" wrapText="1"/>
      <protection/>
    </xf>
    <xf numFmtId="4" fontId="2" fillId="0" borderId="10" xfId="59" applyNumberFormat="1" applyFont="1" applyFill="1" applyBorder="1" applyAlignment="1">
      <alignment horizontal="center" vertical="center" wrapText="1"/>
      <protection/>
    </xf>
    <xf numFmtId="4" fontId="36" fillId="0" borderId="10" xfId="59" applyNumberFormat="1" applyFont="1" applyFill="1" applyBorder="1" applyAlignment="1">
      <alignment horizontal="right" vertical="center"/>
      <protection/>
    </xf>
    <xf numFmtId="4" fontId="34" fillId="0" borderId="10" xfId="54" applyNumberFormat="1" applyFont="1" applyFill="1" applyBorder="1" applyAlignment="1">
      <alignment horizontal="right" vertical="center"/>
      <protection/>
    </xf>
    <xf numFmtId="4" fontId="37" fillId="0" borderId="10" xfId="54" applyNumberFormat="1" applyFont="1" applyFill="1" applyBorder="1" applyAlignment="1">
      <alignment horizontal="right" vertical="center"/>
      <protection/>
    </xf>
    <xf numFmtId="4" fontId="32" fillId="0" borderId="10" xfId="54" applyNumberFormat="1" applyFont="1" applyFill="1" applyBorder="1" applyAlignment="1">
      <alignment horizontal="right" vertical="center"/>
      <protection/>
    </xf>
    <xf numFmtId="0" fontId="32" fillId="0" borderId="10" xfId="54" applyFont="1" applyBorder="1">
      <alignment/>
      <protection/>
    </xf>
    <xf numFmtId="0" fontId="38" fillId="0" borderId="10" xfId="59" applyFont="1" applyFill="1" applyBorder="1" applyAlignment="1">
      <alignment wrapText="1"/>
      <protection/>
    </xf>
    <xf numFmtId="4" fontId="38" fillId="0" borderId="10" xfId="59" applyNumberFormat="1" applyFont="1" applyFill="1" applyBorder="1" applyAlignment="1">
      <alignment wrapText="1"/>
      <protection/>
    </xf>
    <xf numFmtId="0" fontId="30" fillId="0" borderId="0" xfId="54" applyFont="1">
      <alignment/>
      <protection/>
    </xf>
    <xf numFmtId="0" fontId="32" fillId="0" borderId="0" xfId="54" applyFont="1">
      <alignment/>
      <protection/>
    </xf>
    <xf numFmtId="0" fontId="32" fillId="0" borderId="0" xfId="54" applyFont="1" applyAlignment="1">
      <alignment horizontal="right"/>
      <protection/>
    </xf>
    <xf numFmtId="0" fontId="2" fillId="0" borderId="0" xfId="55" applyFont="1" applyAlignment="1">
      <alignment vertical="center"/>
      <protection/>
    </xf>
    <xf numFmtId="0" fontId="31" fillId="0" borderId="0" xfId="55" applyFont="1" applyAlignment="1">
      <alignment horizontal="right"/>
      <protection/>
    </xf>
    <xf numFmtId="0" fontId="3" fillId="0" borderId="0" xfId="55" applyFont="1" applyAlignment="1">
      <alignment vertical="center"/>
      <protection/>
    </xf>
    <xf numFmtId="0" fontId="31" fillId="0" borderId="0" xfId="55" applyFont="1" applyAlignment="1">
      <alignment horizontal="right"/>
      <protection/>
    </xf>
    <xf numFmtId="0" fontId="3" fillId="0" borderId="0" xfId="55" applyFont="1" applyAlignment="1">
      <alignment horizontal="center"/>
      <protection/>
    </xf>
    <xf numFmtId="0" fontId="3" fillId="0" borderId="0" xfId="55" applyFont="1" applyAlignment="1">
      <alignment horizontal="right" vertical="center"/>
      <protection/>
    </xf>
    <xf numFmtId="0" fontId="3" fillId="0" borderId="0" xfId="55" applyFont="1" applyAlignment="1">
      <alignment horizontal="right"/>
      <protection/>
    </xf>
    <xf numFmtId="0" fontId="29" fillId="0" borderId="0" xfId="55" applyFont="1">
      <alignment/>
      <protection/>
    </xf>
    <xf numFmtId="0" fontId="38" fillId="0" borderId="0" xfId="55" applyFont="1" applyAlignment="1">
      <alignment horizontal="center" vertical="center" wrapText="1"/>
      <protection/>
    </xf>
    <xf numFmtId="0" fontId="2" fillId="0" borderId="0" xfId="55" applyFont="1" applyAlignment="1">
      <alignment horizontal="center" vertical="center" wrapText="1"/>
      <protection/>
    </xf>
    <xf numFmtId="0" fontId="8" fillId="0" borderId="0" xfId="55" applyFont="1" applyAlignment="1">
      <alignment horizontal="right" vertical="center"/>
      <protection/>
    </xf>
    <xf numFmtId="49" fontId="9" fillId="0" borderId="10" xfId="55" applyNumberFormat="1" applyFont="1" applyBorder="1" applyAlignment="1">
      <alignment horizontal="center" vertical="center" wrapText="1"/>
      <protection/>
    </xf>
    <xf numFmtId="49" fontId="9" fillId="0" borderId="11" xfId="55" applyNumberFormat="1" applyFont="1" applyBorder="1" applyAlignment="1">
      <alignment horizontal="center" vertical="center" wrapText="1"/>
      <protection/>
    </xf>
    <xf numFmtId="49" fontId="5" fillId="0" borderId="10" xfId="55" applyNumberFormat="1" applyFont="1" applyBorder="1" applyAlignment="1">
      <alignment horizontal="center" vertical="center" wrapText="1"/>
      <protection/>
    </xf>
    <xf numFmtId="49" fontId="5" fillId="0" borderId="10" xfId="55" applyNumberFormat="1" applyFont="1" applyBorder="1" applyAlignment="1">
      <alignment horizontal="center" vertical="center" wrapText="1"/>
      <protection/>
    </xf>
    <xf numFmtId="49" fontId="10" fillId="0" borderId="10" xfId="55" applyNumberFormat="1" applyFont="1" applyBorder="1" applyAlignment="1">
      <alignment horizontal="center" vertical="center" wrapText="1"/>
      <protection/>
    </xf>
    <xf numFmtId="49" fontId="3" fillId="0" borderId="10" xfId="55" applyNumberFormat="1" applyFont="1" applyBorder="1" applyAlignment="1">
      <alignment horizontal="center" vertical="center" wrapText="1"/>
      <protection/>
    </xf>
    <xf numFmtId="49" fontId="9" fillId="0" borderId="16" xfId="55" applyNumberFormat="1" applyFont="1" applyBorder="1" applyAlignment="1">
      <alignment horizontal="center" vertical="center" wrapText="1"/>
      <protection/>
    </xf>
    <xf numFmtId="49" fontId="4" fillId="0" borderId="10" xfId="55" applyNumberFormat="1" applyFont="1" applyBorder="1" applyAlignment="1">
      <alignment horizontal="center" vertical="center" wrapText="1"/>
      <protection/>
    </xf>
    <xf numFmtId="0" fontId="4" fillId="0" borderId="0" xfId="55" applyFont="1" applyAlignment="1">
      <alignment vertical="center"/>
      <protection/>
    </xf>
    <xf numFmtId="0" fontId="2" fillId="22" borderId="10" xfId="55" applyFont="1" applyFill="1" applyBorder="1" applyAlignment="1" quotePrefix="1">
      <alignment horizontal="left" vertical="top" wrapText="1"/>
      <protection/>
    </xf>
    <xf numFmtId="0" fontId="2" fillId="22" borderId="10" xfId="55" applyFont="1" applyFill="1" applyBorder="1" applyAlignment="1">
      <alignment horizontal="left" vertical="top" wrapText="1"/>
      <protection/>
    </xf>
    <xf numFmtId="0" fontId="2" fillId="22" borderId="10" xfId="55" applyFont="1" applyFill="1" applyBorder="1" applyAlignment="1">
      <alignment horizontal="justify" vertical="center" wrapText="1"/>
      <protection/>
    </xf>
    <xf numFmtId="0" fontId="2" fillId="22" borderId="10" xfId="55" applyFont="1" applyFill="1" applyBorder="1" applyAlignment="1">
      <alignment horizontal="center"/>
      <protection/>
    </xf>
    <xf numFmtId="4" fontId="2" fillId="22" borderId="10" xfId="55" applyNumberFormat="1" applyFont="1" applyFill="1" applyBorder="1" applyAlignment="1">
      <alignment vertical="center"/>
      <protection/>
    </xf>
    <xf numFmtId="0" fontId="3" fillId="0" borderId="0" xfId="55" applyFont="1" applyFill="1" applyAlignment="1">
      <alignment vertical="center"/>
      <protection/>
    </xf>
    <xf numFmtId="49" fontId="41" fillId="0" borderId="10" xfId="55" applyNumberFormat="1" applyFont="1" applyFill="1" applyBorder="1" applyAlignment="1">
      <alignment horizontal="right" vertical="center" wrapText="1"/>
      <protection/>
    </xf>
    <xf numFmtId="2" fontId="11" fillId="0" borderId="10" xfId="55" applyNumberFormat="1" applyFont="1" applyBorder="1" applyAlignment="1">
      <alignment horizontal="center" vertical="center" wrapText="1"/>
      <protection/>
    </xf>
    <xf numFmtId="0" fontId="2" fillId="0" borderId="10" xfId="55" applyFont="1" applyFill="1" applyBorder="1" applyAlignment="1">
      <alignment horizontal="justify" vertical="center" wrapText="1"/>
      <protection/>
    </xf>
    <xf numFmtId="0" fontId="2" fillId="0" borderId="10" xfId="55" applyFont="1" applyFill="1" applyBorder="1" applyAlignment="1">
      <alignment horizontal="center"/>
      <protection/>
    </xf>
    <xf numFmtId="4" fontId="2" fillId="0" borderId="10" xfId="55" applyNumberFormat="1" applyFont="1" applyFill="1" applyBorder="1" applyAlignment="1">
      <alignment vertical="center"/>
      <protection/>
    </xf>
    <xf numFmtId="0" fontId="3" fillId="0" borderId="10" xfId="55" applyFont="1" applyBorder="1" applyAlignment="1">
      <alignment horizontal="right" vertical="top" wrapText="1"/>
      <protection/>
    </xf>
    <xf numFmtId="0" fontId="3" fillId="0" borderId="10" xfId="55" applyFont="1" applyBorder="1" applyAlignment="1" quotePrefix="1">
      <alignment horizontal="center" vertical="top" wrapText="1"/>
      <protection/>
    </xf>
    <xf numFmtId="0" fontId="3" fillId="0" borderId="10" xfId="55" applyFont="1" applyFill="1" applyBorder="1" applyAlignment="1">
      <alignment horizontal="justify" vertical="top" wrapText="1"/>
      <protection/>
    </xf>
    <xf numFmtId="0" fontId="3" fillId="0" borderId="10" xfId="55" applyFont="1" applyFill="1" applyBorder="1" applyAlignment="1">
      <alignment horizontal="justify" vertical="center" wrapText="1"/>
      <protection/>
    </xf>
    <xf numFmtId="0" fontId="3" fillId="0" borderId="10" xfId="55" applyFont="1" applyFill="1" applyBorder="1" applyAlignment="1">
      <alignment horizontal="center"/>
      <protection/>
    </xf>
    <xf numFmtId="4" fontId="3" fillId="0" borderId="10" xfId="55" applyNumberFormat="1" applyFont="1" applyFill="1" applyBorder="1" applyAlignment="1">
      <alignment vertical="center"/>
      <protection/>
    </xf>
    <xf numFmtId="0" fontId="3" fillId="22" borderId="10" xfId="55" applyFont="1" applyFill="1" applyBorder="1" applyAlignment="1">
      <alignment vertical="center"/>
      <protection/>
    </xf>
    <xf numFmtId="0" fontId="2" fillId="0" borderId="10" xfId="55" applyFont="1" applyFill="1" applyBorder="1" applyAlignment="1" quotePrefix="1">
      <alignment horizontal="right" vertical="center"/>
      <protection/>
    </xf>
    <xf numFmtId="0" fontId="3" fillId="0" borderId="10" xfId="55" applyFont="1" applyFill="1" applyBorder="1" applyAlignment="1">
      <alignment vertical="center"/>
      <protection/>
    </xf>
    <xf numFmtId="49" fontId="42" fillId="0" borderId="10" xfId="55" applyNumberFormat="1" applyFont="1" applyFill="1" applyBorder="1" applyAlignment="1" quotePrefix="1">
      <alignment horizontal="right" vertical="center" wrapText="1"/>
      <protection/>
    </xf>
    <xf numFmtId="49" fontId="42" fillId="0" borderId="10" xfId="55" applyNumberFormat="1" applyFont="1" applyFill="1" applyBorder="1" applyAlignment="1" quotePrefix="1">
      <alignment horizontal="center" vertical="center" wrapText="1"/>
      <protection/>
    </xf>
    <xf numFmtId="49" fontId="41" fillId="0" borderId="10" xfId="55" applyNumberFormat="1" applyFont="1" applyFill="1" applyBorder="1" applyAlignment="1" quotePrefix="1">
      <alignment horizontal="right" vertical="center" wrapText="1"/>
      <protection/>
    </xf>
    <xf numFmtId="0" fontId="2" fillId="0" borderId="10" xfId="55" applyFont="1" applyBorder="1" applyAlignment="1" quotePrefix="1">
      <alignment horizontal="right" vertical="center" wrapText="1"/>
      <protection/>
    </xf>
    <xf numFmtId="2" fontId="2" fillId="0" borderId="10" xfId="55" applyNumberFormat="1" applyFont="1" applyBorder="1" applyAlignment="1">
      <alignment horizontal="center" vertical="center" wrapText="1"/>
      <protection/>
    </xf>
    <xf numFmtId="2" fontId="2" fillId="0" borderId="10" xfId="55" applyNumberFormat="1" applyFont="1" applyBorder="1" applyAlignment="1">
      <alignment horizontal="justify" vertical="center" wrapText="1"/>
      <protection/>
    </xf>
    <xf numFmtId="0" fontId="3" fillId="0" borderId="10" xfId="55" applyFont="1" applyBorder="1" applyAlignment="1" quotePrefix="1">
      <alignment horizontal="right" vertical="center" wrapText="1"/>
      <protection/>
    </xf>
    <xf numFmtId="2" fontId="3" fillId="0" borderId="10" xfId="55" applyNumberFormat="1" applyFont="1" applyBorder="1" applyAlignment="1" quotePrefix="1">
      <alignment horizontal="center" vertical="center" wrapText="1"/>
      <protection/>
    </xf>
    <xf numFmtId="2" fontId="3" fillId="0" borderId="10" xfId="55" applyNumberFormat="1" applyFont="1" applyBorder="1" applyAlignment="1">
      <alignment horizontal="justify" vertical="center" wrapText="1"/>
      <protection/>
    </xf>
    <xf numFmtId="0" fontId="2" fillId="22" borderId="10" xfId="55" applyFont="1" applyFill="1" applyBorder="1" applyAlignment="1" quotePrefix="1">
      <alignment horizontal="center" vertical="center"/>
      <protection/>
    </xf>
    <xf numFmtId="4" fontId="3" fillId="0" borderId="0" xfId="55" applyNumberFormat="1" applyFont="1" applyFill="1" applyAlignment="1">
      <alignment vertical="center"/>
      <protection/>
    </xf>
    <xf numFmtId="0" fontId="2" fillId="0" borderId="10" xfId="55" applyFont="1" applyFill="1" applyBorder="1" applyAlignment="1" quotePrefix="1">
      <alignment horizontal="center" vertical="center"/>
      <protection/>
    </xf>
    <xf numFmtId="0" fontId="3" fillId="0" borderId="10" xfId="55" applyFont="1" applyFill="1" applyBorder="1" applyAlignment="1" quotePrefix="1">
      <alignment horizontal="right" vertical="center"/>
      <protection/>
    </xf>
    <xf numFmtId="0" fontId="2" fillId="22" borderId="10" xfId="55" applyFont="1" applyFill="1" applyBorder="1" applyAlignment="1" quotePrefix="1">
      <alignment horizontal="justify" vertical="center" wrapText="1"/>
      <protection/>
    </xf>
    <xf numFmtId="0" fontId="3" fillId="0" borderId="10" xfId="55" applyNumberFormat="1" applyFont="1" applyFill="1" applyBorder="1" applyAlignment="1">
      <alignment horizontal="justify" vertical="center" wrapText="1"/>
      <protection/>
    </xf>
    <xf numFmtId="0" fontId="2" fillId="0" borderId="10" xfId="55" applyFont="1" applyFill="1" applyBorder="1" applyAlignment="1">
      <alignment vertical="center"/>
      <protection/>
    </xf>
    <xf numFmtId="0" fontId="2" fillId="0" borderId="10" xfId="55" applyFont="1" applyFill="1" applyBorder="1" applyAlignment="1">
      <alignment horizontal="center" vertical="center"/>
      <protection/>
    </xf>
    <xf numFmtId="0" fontId="3" fillId="0" borderId="0" xfId="55" applyFont="1" applyFill="1" applyBorder="1" applyAlignment="1">
      <alignment vertical="center"/>
      <protection/>
    </xf>
    <xf numFmtId="0" fontId="2" fillId="0" borderId="0" xfId="55" applyFont="1" applyFill="1" applyBorder="1" applyAlignment="1">
      <alignment horizontal="center" vertical="center"/>
      <protection/>
    </xf>
    <xf numFmtId="3" fontId="2" fillId="0" borderId="0" xfId="55" applyNumberFormat="1" applyFont="1" applyFill="1" applyBorder="1" applyAlignment="1">
      <alignment vertical="center"/>
      <protection/>
    </xf>
    <xf numFmtId="0" fontId="3" fillId="0" borderId="0" xfId="55" applyFont="1">
      <alignment/>
      <protection/>
    </xf>
    <xf numFmtId="0" fontId="34" fillId="0" borderId="0" xfId="55" applyFont="1">
      <alignment/>
      <protection/>
    </xf>
    <xf numFmtId="0" fontId="32" fillId="0" borderId="0" xfId="55" applyFont="1">
      <alignment/>
      <protection/>
    </xf>
    <xf numFmtId="0" fontId="32" fillId="0" borderId="0" xfId="55" applyFont="1" applyAlignment="1">
      <alignment horizontal="left"/>
      <protection/>
    </xf>
    <xf numFmtId="0" fontId="32" fillId="0" borderId="0" xfId="55" applyFont="1" applyAlignment="1">
      <alignment horizontal="right"/>
      <protection/>
    </xf>
    <xf numFmtId="4" fontId="3" fillId="0" borderId="0" xfId="55" applyNumberFormat="1" applyFont="1" applyAlignment="1">
      <alignment vertical="center"/>
      <protection/>
    </xf>
    <xf numFmtId="0" fontId="3" fillId="0" borderId="0" xfId="56" applyFont="1">
      <alignment/>
      <protection/>
    </xf>
    <xf numFmtId="0" fontId="3" fillId="0" borderId="0" xfId="56" applyFont="1" applyBorder="1">
      <alignment/>
      <protection/>
    </xf>
    <xf numFmtId="0" fontId="31" fillId="0" borderId="0" xfId="56" applyFont="1" applyAlignment="1">
      <alignment horizontal="right"/>
      <protection/>
    </xf>
    <xf numFmtId="0" fontId="3" fillId="0" borderId="0" xfId="56" applyFont="1" applyAlignment="1">
      <alignment horizontal="right"/>
      <protection/>
    </xf>
    <xf numFmtId="0" fontId="10" fillId="0" borderId="0" xfId="56" applyFont="1">
      <alignment/>
      <protection/>
    </xf>
    <xf numFmtId="0" fontId="10" fillId="0" borderId="0" xfId="56" applyFont="1" applyAlignment="1">
      <alignment vertical="center"/>
      <protection/>
    </xf>
    <xf numFmtId="0" fontId="38" fillId="0" borderId="0" xfId="56" applyFont="1" applyAlignment="1">
      <alignment horizontal="center" vertical="center" wrapText="1"/>
      <protection/>
    </xf>
    <xf numFmtId="0" fontId="2" fillId="0" borderId="0" xfId="56" applyFont="1" applyAlignment="1">
      <alignment horizontal="center" vertical="center"/>
      <protection/>
    </xf>
    <xf numFmtId="0" fontId="2" fillId="0" borderId="0" xfId="56" applyFont="1" applyAlignment="1">
      <alignment horizontal="center"/>
      <protection/>
    </xf>
    <xf numFmtId="0" fontId="43" fillId="0" borderId="0" xfId="56" applyFont="1" applyAlignment="1">
      <alignment horizontal="right"/>
      <protection/>
    </xf>
    <xf numFmtId="0" fontId="4" fillId="0" borderId="10" xfId="56" applyFont="1" applyBorder="1" applyAlignment="1">
      <alignment horizontal="center" vertical="center" wrapText="1"/>
      <protection/>
    </xf>
    <xf numFmtId="0" fontId="44" fillId="0" borderId="11" xfId="56" applyFont="1" applyBorder="1" applyAlignment="1">
      <alignment horizontal="center" vertical="center" wrapText="1"/>
      <protection/>
    </xf>
    <xf numFmtId="0" fontId="3" fillId="0" borderId="11" xfId="56" applyFont="1" applyBorder="1" applyAlignment="1">
      <alignment horizontal="center" vertical="center" wrapText="1"/>
      <protection/>
    </xf>
    <xf numFmtId="0" fontId="3" fillId="0" borderId="11" xfId="56" applyFont="1" applyBorder="1" applyAlignment="1">
      <alignment horizontal="center" vertical="center"/>
      <protection/>
    </xf>
    <xf numFmtId="0" fontId="44" fillId="0" borderId="16" xfId="56" applyFont="1" applyBorder="1" applyAlignment="1">
      <alignment horizontal="center" vertical="center" wrapText="1"/>
      <protection/>
    </xf>
    <xf numFmtId="0" fontId="3" fillId="0" borderId="16" xfId="56" applyFont="1" applyBorder="1" applyAlignment="1">
      <alignment horizontal="center" vertical="center" wrapText="1"/>
      <protection/>
    </xf>
    <xf numFmtId="0" fontId="3" fillId="0" borderId="16" xfId="56" applyFont="1" applyBorder="1" applyAlignment="1">
      <alignment horizontal="center" vertical="center"/>
      <protection/>
    </xf>
    <xf numFmtId="0" fontId="4" fillId="0" borderId="0" xfId="56" applyFont="1">
      <alignment/>
      <protection/>
    </xf>
    <xf numFmtId="49" fontId="2" fillId="22" borderId="10" xfId="56" applyNumberFormat="1" applyFont="1" applyFill="1" applyBorder="1" applyAlignment="1" applyProtection="1">
      <alignment horizontal="left" vertical="top" wrapText="1"/>
      <protection locked="0"/>
    </xf>
    <xf numFmtId="49" fontId="2" fillId="22" borderId="10" xfId="56" applyNumberFormat="1" applyFont="1" applyFill="1" applyBorder="1" applyAlignment="1" applyProtection="1">
      <alignment horizontal="center" vertical="top" wrapText="1"/>
      <protection locked="0"/>
    </xf>
    <xf numFmtId="49" fontId="2" fillId="22" borderId="10" xfId="56" applyNumberFormat="1" applyFont="1" applyFill="1" applyBorder="1" applyAlignment="1" applyProtection="1">
      <alignment horizontal="center" vertical="center" wrapText="1"/>
      <protection locked="0"/>
    </xf>
    <xf numFmtId="4" fontId="38" fillId="22" borderId="10" xfId="56" applyNumberFormat="1" applyFont="1" applyFill="1" applyBorder="1" applyAlignment="1">
      <alignment horizontal="right" vertical="center" wrapText="1"/>
      <protection/>
    </xf>
    <xf numFmtId="3" fontId="3" fillId="0" borderId="0" xfId="56" applyNumberFormat="1" applyFont="1">
      <alignment/>
      <protection/>
    </xf>
    <xf numFmtId="0" fontId="3" fillId="0" borderId="10" xfId="56" applyFont="1" applyBorder="1" applyAlignment="1">
      <alignment horizontal="right" vertical="top" wrapText="1"/>
      <protection/>
    </xf>
    <xf numFmtId="0" fontId="3" fillId="0" borderId="10" xfId="56" applyFont="1" applyBorder="1" applyAlignment="1" quotePrefix="1">
      <alignment horizontal="center" vertical="top" wrapText="1"/>
      <protection/>
    </xf>
    <xf numFmtId="0" fontId="3" fillId="0" borderId="10" xfId="56" applyFont="1" applyBorder="1" applyAlignment="1">
      <alignment horizontal="justify" vertical="top" wrapText="1"/>
      <protection/>
    </xf>
    <xf numFmtId="49" fontId="3" fillId="0" borderId="10" xfId="56" applyNumberFormat="1" applyFont="1" applyFill="1" applyBorder="1" applyAlignment="1">
      <alignment horizontal="justify" vertical="top" wrapText="1"/>
      <protection/>
    </xf>
    <xf numFmtId="4" fontId="36" fillId="0" borderId="10" xfId="56" applyNumberFormat="1" applyFont="1" applyFill="1" applyBorder="1" applyAlignment="1">
      <alignment horizontal="right" vertical="top" wrapText="1"/>
      <protection/>
    </xf>
    <xf numFmtId="4" fontId="38" fillId="0" borderId="10" xfId="56" applyNumberFormat="1" applyFont="1" applyFill="1" applyBorder="1" applyAlignment="1">
      <alignment horizontal="right" vertical="top" wrapText="1"/>
      <protection/>
    </xf>
    <xf numFmtId="3" fontId="3" fillId="0" borderId="0" xfId="56" applyNumberFormat="1" applyFont="1" applyFill="1">
      <alignment/>
      <protection/>
    </xf>
    <xf numFmtId="0" fontId="3" fillId="0" borderId="0" xfId="56" applyFont="1" applyFill="1">
      <alignment/>
      <protection/>
    </xf>
    <xf numFmtId="0" fontId="3" fillId="0" borderId="10" xfId="56" applyFont="1" applyFill="1" applyBorder="1" applyAlignment="1">
      <alignment horizontal="justify" vertical="top" wrapText="1"/>
      <protection/>
    </xf>
    <xf numFmtId="4" fontId="36" fillId="0" borderId="10" xfId="56" applyNumberFormat="1" applyFont="1" applyFill="1" applyBorder="1" applyAlignment="1">
      <alignment horizontal="right" vertical="center" wrapText="1"/>
      <protection/>
    </xf>
    <xf numFmtId="4" fontId="38" fillId="0" borderId="10" xfId="56" applyNumberFormat="1" applyFont="1" applyFill="1" applyBorder="1" applyAlignment="1">
      <alignment horizontal="right" vertical="center" wrapText="1"/>
      <protection/>
    </xf>
    <xf numFmtId="4" fontId="38" fillId="22" borderId="10" xfId="56" applyNumberFormat="1" applyFont="1" applyFill="1" applyBorder="1" applyAlignment="1">
      <alignment horizontal="right" vertical="top" wrapText="1"/>
      <protection/>
    </xf>
    <xf numFmtId="49" fontId="3" fillId="0" borderId="10" xfId="56" applyNumberFormat="1" applyFont="1" applyFill="1" applyBorder="1" applyAlignment="1" applyProtection="1">
      <alignment horizontal="right" vertical="top" wrapText="1"/>
      <protection locked="0"/>
    </xf>
    <xf numFmtId="0" fontId="3" fillId="0" borderId="16" xfId="56" applyFont="1" applyFill="1" applyBorder="1" applyAlignment="1">
      <alignment horizontal="justify" vertical="top" wrapText="1"/>
      <protection/>
    </xf>
    <xf numFmtId="49" fontId="3" fillId="0" borderId="10" xfId="56" applyNumberFormat="1" applyFont="1" applyBorder="1" applyAlignment="1" applyProtection="1">
      <alignment horizontal="justify" vertical="top" wrapText="1"/>
      <protection locked="0"/>
    </xf>
    <xf numFmtId="0" fontId="3" fillId="0" borderId="11" xfId="56" applyFont="1" applyFill="1" applyBorder="1" applyAlignment="1">
      <alignment horizontal="justify" vertical="top" wrapText="1"/>
      <protection/>
    </xf>
    <xf numFmtId="49" fontId="3" fillId="0" borderId="10" xfId="56" applyNumberFormat="1" applyFont="1" applyFill="1" applyBorder="1" applyAlignment="1" applyProtection="1">
      <alignment horizontal="left" vertical="top" wrapText="1"/>
      <protection locked="0"/>
    </xf>
    <xf numFmtId="0" fontId="5" fillId="0" borderId="10" xfId="56" applyFont="1" applyFill="1" applyBorder="1" applyAlignment="1">
      <alignment horizontal="justify" vertical="top" wrapText="1"/>
      <protection/>
    </xf>
    <xf numFmtId="0" fontId="3" fillId="0" borderId="10" xfId="56" applyFont="1" applyBorder="1" applyAlignment="1" quotePrefix="1">
      <alignment horizontal="right" vertical="top" wrapText="1"/>
      <protection/>
    </xf>
    <xf numFmtId="4" fontId="36" fillId="0" borderId="10" xfId="56" applyNumberFormat="1" applyFont="1" applyFill="1" applyBorder="1" applyAlignment="1">
      <alignment vertical="top"/>
      <protection/>
    </xf>
    <xf numFmtId="0" fontId="3" fillId="0" borderId="10" xfId="56" applyFont="1" applyFill="1" applyBorder="1" applyAlignment="1" quotePrefix="1">
      <alignment horizontal="center" vertical="top" wrapText="1"/>
      <protection/>
    </xf>
    <xf numFmtId="0" fontId="3" fillId="0" borderId="16" xfId="56" applyFont="1" applyFill="1" applyBorder="1" applyAlignment="1">
      <alignment horizontal="justify" vertical="top" wrapText="1"/>
      <protection/>
    </xf>
    <xf numFmtId="0" fontId="1" fillId="0" borderId="10" xfId="56" applyFont="1" applyBorder="1" applyAlignment="1">
      <alignment horizontal="justify" vertical="top" wrapText="1"/>
      <protection/>
    </xf>
    <xf numFmtId="49" fontId="3" fillId="0" borderId="16" xfId="56" applyNumberFormat="1" applyFont="1" applyFill="1" applyBorder="1" applyAlignment="1">
      <alignment horizontal="justify" vertical="top" wrapText="1"/>
      <protection/>
    </xf>
    <xf numFmtId="49" fontId="2" fillId="22" borderId="10" xfId="56" applyNumberFormat="1" applyFont="1" applyFill="1" applyBorder="1" applyAlignment="1">
      <alignment horizontal="left" vertical="top" wrapText="1"/>
      <protection/>
    </xf>
    <xf numFmtId="49" fontId="45" fillId="22" borderId="10" xfId="56" applyNumberFormat="1" applyFont="1" applyFill="1" applyBorder="1" applyAlignment="1" applyProtection="1">
      <alignment horizontal="center" vertical="top" wrapText="1"/>
      <protection locked="0"/>
    </xf>
    <xf numFmtId="0" fontId="3" fillId="0" borderId="11" xfId="56" applyFont="1" applyBorder="1" applyAlignment="1" quotePrefix="1">
      <alignment horizontal="right" vertical="top" wrapText="1"/>
      <protection/>
    </xf>
    <xf numFmtId="0" fontId="3" fillId="0" borderId="11" xfId="56" applyFont="1" applyBorder="1" applyAlignment="1" quotePrefix="1">
      <alignment horizontal="center" vertical="top" wrapText="1"/>
      <protection/>
    </xf>
    <xf numFmtId="0" fontId="1" fillId="0" borderId="11" xfId="56" applyFont="1" applyBorder="1" applyAlignment="1">
      <alignment horizontal="justify" vertical="top" wrapText="1"/>
      <protection/>
    </xf>
    <xf numFmtId="49" fontId="3" fillId="0" borderId="10" xfId="56" applyNumberFormat="1" applyFont="1" applyFill="1" applyBorder="1" applyAlignment="1" applyProtection="1">
      <alignment horizontal="justify" vertical="top" wrapText="1"/>
      <protection locked="0"/>
    </xf>
    <xf numFmtId="0" fontId="3" fillId="0" borderId="15" xfId="56" applyFont="1" applyBorder="1" applyAlignment="1" quotePrefix="1">
      <alignment horizontal="right" vertical="top" wrapText="1"/>
      <protection/>
    </xf>
    <xf numFmtId="0" fontId="3" fillId="0" borderId="15" xfId="56" applyFont="1" applyBorder="1" applyAlignment="1" quotePrefix="1">
      <alignment horizontal="center" vertical="top" wrapText="1"/>
      <protection/>
    </xf>
    <xf numFmtId="0" fontId="1" fillId="0" borderId="15" xfId="56" applyFont="1" applyBorder="1" applyAlignment="1">
      <alignment horizontal="justify" vertical="top" wrapText="1"/>
      <protection/>
    </xf>
    <xf numFmtId="0" fontId="3" fillId="0" borderId="11" xfId="56" applyFont="1" applyBorder="1" applyAlignment="1" quotePrefix="1">
      <alignment horizontal="right" vertical="top" wrapText="1"/>
      <protection/>
    </xf>
    <xf numFmtId="0" fontId="33" fillId="22" borderId="10" xfId="56" applyFont="1" applyFill="1" applyBorder="1" applyAlignment="1">
      <alignment horizontal="center" vertical="center" wrapText="1"/>
      <protection/>
    </xf>
    <xf numFmtId="4" fontId="36" fillId="0" borderId="10" xfId="56" applyNumberFormat="1" applyFont="1" applyFill="1" applyBorder="1" applyAlignment="1">
      <alignment vertical="top" wrapText="1"/>
      <protection/>
    </xf>
    <xf numFmtId="3" fontId="3" fillId="0" borderId="0" xfId="56" applyNumberFormat="1" applyFont="1" applyFill="1" applyAlignment="1">
      <alignment/>
      <protection/>
    </xf>
    <xf numFmtId="0" fontId="3" fillId="0" borderId="0" xfId="56" applyFont="1" applyFill="1" applyAlignment="1">
      <alignment/>
      <protection/>
    </xf>
    <xf numFmtId="0" fontId="3" fillId="22" borderId="10" xfId="56" applyFont="1" applyFill="1" applyBorder="1" applyAlignment="1" quotePrefix="1">
      <alignment horizontal="right" vertical="top" wrapText="1"/>
      <protection/>
    </xf>
    <xf numFmtId="0" fontId="2" fillId="22" borderId="10" xfId="56" applyFont="1" applyFill="1" applyBorder="1" applyAlignment="1">
      <alignment horizontal="center"/>
      <protection/>
    </xf>
    <xf numFmtId="3" fontId="2" fillId="22" borderId="10" xfId="56" applyNumberFormat="1" applyFont="1" applyFill="1" applyBorder="1" applyAlignment="1">
      <alignment horizontal="center" vertical="center" wrapText="1"/>
      <protection/>
    </xf>
    <xf numFmtId="0" fontId="2" fillId="0" borderId="0" xfId="56" applyFont="1" applyBorder="1">
      <alignment/>
      <protection/>
    </xf>
    <xf numFmtId="0" fontId="2" fillId="0" borderId="0" xfId="56" applyFont="1" applyBorder="1" applyAlignment="1">
      <alignment horizontal="center"/>
      <protection/>
    </xf>
    <xf numFmtId="3" fontId="2" fillId="0" borderId="0" xfId="56" applyNumberFormat="1" applyFont="1" applyBorder="1" applyAlignment="1">
      <alignment horizontal="center" vertical="center" wrapText="1"/>
      <protection/>
    </xf>
    <xf numFmtId="0" fontId="36" fillId="0" borderId="0" xfId="56" applyFont="1">
      <alignment/>
      <protection/>
    </xf>
    <xf numFmtId="0" fontId="38" fillId="0" borderId="0" xfId="56" applyFont="1" applyAlignment="1">
      <alignment horizontal="left"/>
      <protection/>
    </xf>
    <xf numFmtId="0" fontId="3" fillId="0" borderId="0" xfId="56" applyFont="1" applyBorder="1" applyAlignment="1">
      <alignment horizontal="center"/>
      <protection/>
    </xf>
    <xf numFmtId="3" fontId="3" fillId="0" borderId="0" xfId="56" applyNumberFormat="1" applyFont="1" applyBorder="1">
      <alignment/>
      <protection/>
    </xf>
    <xf numFmtId="0" fontId="3" fillId="0" borderId="0" xfId="56" applyNumberFormat="1" applyFont="1">
      <alignment/>
      <protection/>
    </xf>
  </cellXfs>
  <cellStyles count="55">
    <cellStyle name="Normal" xfId="0"/>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3.Додаток 4" xfId="54"/>
    <cellStyle name="Обычный_3.Додаток 5" xfId="55"/>
    <cellStyle name="Обычный_3.Додаток 6" xfId="56"/>
    <cellStyle name="Обычный_Додатки" xfId="57"/>
    <cellStyle name="Обычный_Лист1" xfId="58"/>
    <cellStyle name="Обычный_Сводна с-р"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23"/>
  <sheetViews>
    <sheetView tabSelected="1" workbookViewId="0" topLeftCell="A1">
      <selection activeCell="D1" sqref="D1"/>
    </sheetView>
  </sheetViews>
  <sheetFormatPr defaultColWidth="9.00390625" defaultRowHeight="12.75"/>
  <cols>
    <col min="1" max="1" width="11.25390625" style="2" customWidth="1"/>
    <col min="2" max="2" width="41.00390625" style="2" customWidth="1"/>
    <col min="3" max="3" width="13.75390625" style="2" customWidth="1"/>
    <col min="4" max="4" width="13.875" style="2" bestFit="1" customWidth="1"/>
    <col min="5" max="5" width="10.75390625" style="2" customWidth="1"/>
    <col min="6" max="6" width="11.875" style="2" customWidth="1"/>
    <col min="7" max="16384" width="9.125" style="2" customWidth="1"/>
  </cols>
  <sheetData>
    <row r="1" spans="2:6" ht="15">
      <c r="B1" s="20"/>
      <c r="C1" s="20"/>
      <c r="D1" s="20"/>
      <c r="E1" s="20"/>
      <c r="F1" s="21" t="s">
        <v>16</v>
      </c>
    </row>
    <row r="2" spans="2:6" ht="15">
      <c r="B2" s="24" t="s">
        <v>17</v>
      </c>
      <c r="C2" s="24"/>
      <c r="D2" s="24"/>
      <c r="E2" s="24"/>
      <c r="F2" s="24"/>
    </row>
    <row r="3" spans="2:6" ht="15">
      <c r="B3" s="24" t="s">
        <v>18</v>
      </c>
      <c r="C3" s="24"/>
      <c r="D3" s="24"/>
      <c r="E3" s="24"/>
      <c r="F3" s="24"/>
    </row>
    <row r="4" spans="2:6" ht="15">
      <c r="B4" s="24" t="s">
        <v>20</v>
      </c>
      <c r="C4" s="24"/>
      <c r="D4" s="24"/>
      <c r="E4" s="24"/>
      <c r="F4" s="24"/>
    </row>
    <row r="7" spans="1:6" ht="15.75">
      <c r="A7" s="25" t="s">
        <v>15</v>
      </c>
      <c r="B7" s="26"/>
      <c r="C7" s="26"/>
      <c r="D7" s="26"/>
      <c r="E7" s="26"/>
      <c r="F7" s="26"/>
    </row>
    <row r="8" spans="1:6" ht="15.75">
      <c r="A8" s="4"/>
      <c r="B8" s="1"/>
      <c r="C8" s="1"/>
      <c r="D8" s="1"/>
      <c r="E8" s="1"/>
      <c r="F8" s="1"/>
    </row>
    <row r="9" ht="12.75">
      <c r="F9" s="3" t="s">
        <v>0</v>
      </c>
    </row>
    <row r="10" spans="1:6" ht="12.75">
      <c r="A10" s="27" t="s">
        <v>1</v>
      </c>
      <c r="B10" s="27" t="s">
        <v>2</v>
      </c>
      <c r="C10" s="28" t="s">
        <v>3</v>
      </c>
      <c r="D10" s="27" t="s">
        <v>4</v>
      </c>
      <c r="E10" s="27" t="s">
        <v>5</v>
      </c>
      <c r="F10" s="27"/>
    </row>
    <row r="11" spans="1:6" ht="12.75">
      <c r="A11" s="27"/>
      <c r="B11" s="27"/>
      <c r="C11" s="27"/>
      <c r="D11" s="27"/>
      <c r="E11" s="27" t="s">
        <v>3</v>
      </c>
      <c r="F11" s="27" t="s">
        <v>6</v>
      </c>
    </row>
    <row r="12" spans="1:6" ht="12.75">
      <c r="A12" s="27"/>
      <c r="B12" s="27"/>
      <c r="C12" s="27"/>
      <c r="D12" s="27"/>
      <c r="E12" s="27"/>
      <c r="F12" s="27"/>
    </row>
    <row r="13" spans="1:6" s="19" customFormat="1" ht="11.25">
      <c r="A13" s="17">
        <v>1</v>
      </c>
      <c r="B13" s="17">
        <v>2</v>
      </c>
      <c r="C13" s="18">
        <v>3</v>
      </c>
      <c r="D13" s="17">
        <v>4</v>
      </c>
      <c r="E13" s="17">
        <v>5</v>
      </c>
      <c r="F13" s="17">
        <v>6</v>
      </c>
    </row>
    <row r="14" spans="1:6" s="9" customFormat="1" ht="15.75">
      <c r="A14" s="5">
        <v>40000000</v>
      </c>
      <c r="B14" s="6" t="s">
        <v>7</v>
      </c>
      <c r="C14" s="7">
        <v>-829610</v>
      </c>
      <c r="D14" s="8">
        <v>-861130</v>
      </c>
      <c r="E14" s="8">
        <v>31520</v>
      </c>
      <c r="F14" s="8">
        <v>31520</v>
      </c>
    </row>
    <row r="15" spans="1:6" s="9" customFormat="1" ht="15.75">
      <c r="A15" s="5">
        <v>41000000</v>
      </c>
      <c r="B15" s="6" t="s">
        <v>8</v>
      </c>
      <c r="C15" s="7">
        <v>-829610</v>
      </c>
      <c r="D15" s="8">
        <v>-861130</v>
      </c>
      <c r="E15" s="8">
        <v>31520</v>
      </c>
      <c r="F15" s="8">
        <v>31520</v>
      </c>
    </row>
    <row r="16" spans="1:6" s="9" customFormat="1" ht="15.75">
      <c r="A16" s="5">
        <v>41030000</v>
      </c>
      <c r="B16" s="6" t="s">
        <v>9</v>
      </c>
      <c r="C16" s="7">
        <v>-829610</v>
      </c>
      <c r="D16" s="8">
        <v>-861130</v>
      </c>
      <c r="E16" s="8">
        <v>31520</v>
      </c>
      <c r="F16" s="8">
        <v>31520</v>
      </c>
    </row>
    <row r="17" spans="1:6" s="9" customFormat="1" ht="126">
      <c r="A17" s="10">
        <v>41030800</v>
      </c>
      <c r="B17" s="11" t="s">
        <v>19</v>
      </c>
      <c r="C17" s="12">
        <v>-1610300</v>
      </c>
      <c r="D17" s="13">
        <v>-1610300</v>
      </c>
      <c r="E17" s="13">
        <v>0</v>
      </c>
      <c r="F17" s="13">
        <v>0</v>
      </c>
    </row>
    <row r="18" spans="1:6" s="9" customFormat="1" ht="63">
      <c r="A18" s="10">
        <v>41034500</v>
      </c>
      <c r="B18" s="11" t="s">
        <v>10</v>
      </c>
      <c r="C18" s="12">
        <v>700000</v>
      </c>
      <c r="D18" s="13">
        <v>700000</v>
      </c>
      <c r="E18" s="13">
        <v>0</v>
      </c>
      <c r="F18" s="13">
        <v>0</v>
      </c>
    </row>
    <row r="19" spans="1:6" s="9" customFormat="1" ht="15.75">
      <c r="A19" s="10">
        <v>41035000</v>
      </c>
      <c r="B19" s="11" t="s">
        <v>11</v>
      </c>
      <c r="C19" s="12">
        <v>80690</v>
      </c>
      <c r="D19" s="13">
        <v>49170</v>
      </c>
      <c r="E19" s="13">
        <v>31520</v>
      </c>
      <c r="F19" s="13">
        <v>31520</v>
      </c>
    </row>
    <row r="20" spans="1:6" s="9" customFormat="1" ht="15.75">
      <c r="A20" s="14" t="s">
        <v>12</v>
      </c>
      <c r="B20" s="15"/>
      <c r="C20" s="7">
        <v>-829610</v>
      </c>
      <c r="D20" s="7">
        <v>-861130</v>
      </c>
      <c r="E20" s="7">
        <v>31520</v>
      </c>
      <c r="F20" s="7">
        <v>31520</v>
      </c>
    </row>
    <row r="23" spans="2:6" s="9" customFormat="1" ht="15.75">
      <c r="B23" s="16" t="s">
        <v>13</v>
      </c>
      <c r="E23" s="23" t="s">
        <v>14</v>
      </c>
      <c r="F23" s="23"/>
    </row>
  </sheetData>
  <mergeCells count="12">
    <mergeCell ref="E11:E12"/>
    <mergeCell ref="F11:F12"/>
    <mergeCell ref="E23:F23"/>
    <mergeCell ref="B2:F2"/>
    <mergeCell ref="B3:F3"/>
    <mergeCell ref="B4:F4"/>
    <mergeCell ref="A7:F7"/>
    <mergeCell ref="A10:A12"/>
    <mergeCell ref="B10:B12"/>
    <mergeCell ref="C10:C12"/>
    <mergeCell ref="D10:D12"/>
    <mergeCell ref="E10:F10"/>
  </mergeCells>
  <printOptions/>
  <pageMargins left="0.984251968503937" right="0.5905511811023623" top="0.7874015748031497" bottom="0.7874015748031497" header="0" footer="0"/>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Q38"/>
  <sheetViews>
    <sheetView workbookViewId="0" topLeftCell="E1">
      <selection activeCell="Q7" sqref="Q7"/>
    </sheetView>
  </sheetViews>
  <sheetFormatPr defaultColWidth="9.00390625" defaultRowHeight="12.75"/>
  <cols>
    <col min="1" max="1" width="7.625" style="2" customWidth="1"/>
    <col min="2" max="2" width="8.00390625" style="2" customWidth="1"/>
    <col min="3" max="3" width="8.875" style="2" customWidth="1"/>
    <col min="4" max="4" width="82.875" style="2" customWidth="1"/>
    <col min="5" max="5" width="11.875" style="2" customWidth="1"/>
    <col min="6" max="6" width="11.625" style="2" customWidth="1"/>
    <col min="7" max="7" width="11.875" style="2" customWidth="1"/>
    <col min="8" max="8" width="12.25390625" style="2" customWidth="1"/>
    <col min="9" max="9" width="9.125" style="2" customWidth="1"/>
    <col min="10" max="10" width="11.875" style="2" customWidth="1"/>
    <col min="11" max="11" width="10.625" style="2" customWidth="1"/>
    <col min="12" max="12" width="8.25390625" style="2" customWidth="1"/>
    <col min="13" max="13" width="11.125" style="2" customWidth="1"/>
    <col min="14" max="15" width="12.00390625" style="2" customWidth="1"/>
    <col min="16" max="17" width="11.625" style="2" customWidth="1"/>
    <col min="18" max="16384" width="9.125" style="2" customWidth="1"/>
  </cols>
  <sheetData>
    <row r="1" spans="1:17" ht="15.75">
      <c r="A1" s="29"/>
      <c r="B1" s="29"/>
      <c r="C1" s="29"/>
      <c r="D1" s="29"/>
      <c r="E1" s="29"/>
      <c r="F1" s="29"/>
      <c r="G1" s="29"/>
      <c r="H1" s="29"/>
      <c r="I1" s="29"/>
      <c r="J1" s="29"/>
      <c r="K1" s="29"/>
      <c r="L1" s="30" t="s">
        <v>21</v>
      </c>
      <c r="M1" s="30"/>
      <c r="N1" s="30"/>
      <c r="O1" s="30"/>
      <c r="P1" s="30"/>
      <c r="Q1" s="30"/>
    </row>
    <row r="2" spans="1:17" ht="15.75">
      <c r="A2" s="29"/>
      <c r="B2" s="29"/>
      <c r="C2" s="29"/>
      <c r="D2" s="29"/>
      <c r="E2" s="29"/>
      <c r="F2" s="29"/>
      <c r="G2" s="29"/>
      <c r="H2" s="29"/>
      <c r="I2" s="29"/>
      <c r="J2" s="29"/>
      <c r="K2" s="29"/>
      <c r="L2" s="30" t="s">
        <v>17</v>
      </c>
      <c r="M2" s="30"/>
      <c r="N2" s="30"/>
      <c r="O2" s="30"/>
      <c r="P2" s="30"/>
      <c r="Q2" s="30"/>
    </row>
    <row r="3" spans="1:17" ht="15.75">
      <c r="A3" s="29"/>
      <c r="B3" s="29"/>
      <c r="C3" s="29"/>
      <c r="D3" s="29"/>
      <c r="E3" s="29"/>
      <c r="F3" s="29"/>
      <c r="G3" s="29"/>
      <c r="H3" s="29"/>
      <c r="I3" s="29"/>
      <c r="J3" s="29"/>
      <c r="K3" s="29"/>
      <c r="L3" s="30" t="s">
        <v>18</v>
      </c>
      <c r="M3" s="30"/>
      <c r="N3" s="30"/>
      <c r="O3" s="30"/>
      <c r="P3" s="30"/>
      <c r="Q3" s="30"/>
    </row>
    <row r="4" spans="1:17" ht="15.75">
      <c r="A4" s="29"/>
      <c r="B4" s="29"/>
      <c r="C4" s="29"/>
      <c r="D4" s="29"/>
      <c r="E4" s="29"/>
      <c r="F4" s="29"/>
      <c r="G4" s="29"/>
      <c r="H4" s="29"/>
      <c r="I4" s="29"/>
      <c r="J4" s="29"/>
      <c r="K4" s="29"/>
      <c r="L4" s="31"/>
      <c r="M4" s="30" t="s">
        <v>20</v>
      </c>
      <c r="N4" s="30"/>
      <c r="O4" s="30"/>
      <c r="P4" s="30"/>
      <c r="Q4" s="30"/>
    </row>
    <row r="5" spans="1:17" ht="12.75">
      <c r="A5" s="32"/>
      <c r="B5" s="32"/>
      <c r="C5" s="32"/>
      <c r="D5" s="32"/>
      <c r="E5" s="32"/>
      <c r="F5" s="32"/>
      <c r="G5" s="32"/>
      <c r="H5" s="32"/>
      <c r="I5" s="32"/>
      <c r="J5" s="32"/>
      <c r="K5" s="32"/>
      <c r="L5" s="32"/>
      <c r="M5" s="32"/>
      <c r="N5" s="32"/>
      <c r="O5" s="32"/>
      <c r="P5" s="32"/>
      <c r="Q5" s="32"/>
    </row>
    <row r="6" spans="1:17" ht="15.75">
      <c r="A6" s="33" t="s">
        <v>22</v>
      </c>
      <c r="B6" s="33"/>
      <c r="C6" s="33"/>
      <c r="D6" s="33"/>
      <c r="E6" s="33"/>
      <c r="F6" s="33"/>
      <c r="G6" s="33"/>
      <c r="H6" s="33"/>
      <c r="I6" s="33"/>
      <c r="J6" s="33"/>
      <c r="K6" s="33"/>
      <c r="L6" s="33"/>
      <c r="M6" s="33"/>
      <c r="N6" s="33"/>
      <c r="O6" s="33"/>
      <c r="P6" s="33"/>
      <c r="Q6" s="34"/>
    </row>
    <row r="7" spans="1:17" ht="15.75">
      <c r="A7" s="33" t="s">
        <v>23</v>
      </c>
      <c r="B7" s="33"/>
      <c r="C7" s="33"/>
      <c r="D7" s="33"/>
      <c r="E7" s="33"/>
      <c r="F7" s="33"/>
      <c r="G7" s="33"/>
      <c r="H7" s="33"/>
      <c r="I7" s="33"/>
      <c r="J7" s="33"/>
      <c r="K7" s="33"/>
      <c r="L7" s="33"/>
      <c r="M7" s="33"/>
      <c r="N7" s="33"/>
      <c r="O7" s="33"/>
      <c r="P7" s="33"/>
      <c r="Q7" s="35"/>
    </row>
    <row r="8" spans="1:17" ht="12.75">
      <c r="A8" s="32"/>
      <c r="B8" s="32"/>
      <c r="C8" s="32"/>
      <c r="D8" s="32"/>
      <c r="E8" s="32"/>
      <c r="F8" s="32"/>
      <c r="G8" s="32"/>
      <c r="H8" s="32"/>
      <c r="I8" s="32"/>
      <c r="J8" s="32"/>
      <c r="K8" s="32"/>
      <c r="L8" s="32"/>
      <c r="M8" s="32"/>
      <c r="N8" s="32"/>
      <c r="O8" s="32"/>
      <c r="P8" s="32"/>
      <c r="Q8" s="36" t="s">
        <v>0</v>
      </c>
    </row>
    <row r="9" spans="1:17" ht="12.75">
      <c r="A9" s="37" t="s">
        <v>24</v>
      </c>
      <c r="B9" s="37" t="s">
        <v>25</v>
      </c>
      <c r="C9" s="37" t="s">
        <v>26</v>
      </c>
      <c r="D9" s="38" t="s">
        <v>27</v>
      </c>
      <c r="E9" s="39" t="s">
        <v>4</v>
      </c>
      <c r="F9" s="39"/>
      <c r="G9" s="39"/>
      <c r="H9" s="39"/>
      <c r="I9" s="39"/>
      <c r="J9" s="40" t="s">
        <v>5</v>
      </c>
      <c r="K9" s="41"/>
      <c r="L9" s="41"/>
      <c r="M9" s="41"/>
      <c r="N9" s="41"/>
      <c r="O9" s="41"/>
      <c r="P9" s="42"/>
      <c r="Q9" s="43" t="s">
        <v>28</v>
      </c>
    </row>
    <row r="10" spans="1:17" ht="12.75">
      <c r="A10" s="37"/>
      <c r="B10" s="37"/>
      <c r="C10" s="37"/>
      <c r="D10" s="44"/>
      <c r="E10" s="43" t="s">
        <v>3</v>
      </c>
      <c r="F10" s="39" t="s">
        <v>29</v>
      </c>
      <c r="G10" s="39" t="s">
        <v>30</v>
      </c>
      <c r="H10" s="39"/>
      <c r="I10" s="39" t="s">
        <v>31</v>
      </c>
      <c r="J10" s="43" t="s">
        <v>3</v>
      </c>
      <c r="K10" s="39" t="s">
        <v>29</v>
      </c>
      <c r="L10" s="39" t="s">
        <v>30</v>
      </c>
      <c r="M10" s="39"/>
      <c r="N10" s="39" t="s">
        <v>31</v>
      </c>
      <c r="O10" s="40" t="s">
        <v>30</v>
      </c>
      <c r="P10" s="42"/>
      <c r="Q10" s="39"/>
    </row>
    <row r="11" spans="1:17" ht="11.25" customHeight="1">
      <c r="A11" s="37"/>
      <c r="B11" s="37"/>
      <c r="C11" s="37"/>
      <c r="D11" s="45"/>
      <c r="E11" s="39"/>
      <c r="F11" s="39"/>
      <c r="G11" s="39" t="s">
        <v>32</v>
      </c>
      <c r="H11" s="39" t="s">
        <v>33</v>
      </c>
      <c r="I11" s="39"/>
      <c r="J11" s="39"/>
      <c r="K11" s="39"/>
      <c r="L11" s="39" t="s">
        <v>32</v>
      </c>
      <c r="M11" s="39" t="s">
        <v>33</v>
      </c>
      <c r="N11" s="39"/>
      <c r="O11" s="39" t="s">
        <v>34</v>
      </c>
      <c r="P11" s="46" t="s">
        <v>30</v>
      </c>
      <c r="Q11" s="39"/>
    </row>
    <row r="12" spans="1:17" ht="18.75" customHeight="1">
      <c r="A12" s="37"/>
      <c r="B12" s="37"/>
      <c r="C12" s="37"/>
      <c r="D12" s="38" t="s">
        <v>35</v>
      </c>
      <c r="E12" s="39"/>
      <c r="F12" s="39"/>
      <c r="G12" s="39"/>
      <c r="H12" s="39"/>
      <c r="I12" s="39"/>
      <c r="J12" s="39"/>
      <c r="K12" s="39"/>
      <c r="L12" s="39"/>
      <c r="M12" s="39"/>
      <c r="N12" s="39"/>
      <c r="O12" s="39"/>
      <c r="P12" s="37" t="s">
        <v>36</v>
      </c>
      <c r="Q12" s="39"/>
    </row>
    <row r="13" spans="1:17" ht="33.75" customHeight="1">
      <c r="A13" s="37"/>
      <c r="B13" s="37"/>
      <c r="C13" s="37"/>
      <c r="D13" s="45"/>
      <c r="E13" s="39"/>
      <c r="F13" s="39"/>
      <c r="G13" s="39"/>
      <c r="H13" s="39"/>
      <c r="I13" s="39"/>
      <c r="J13" s="39"/>
      <c r="K13" s="39"/>
      <c r="L13" s="39"/>
      <c r="M13" s="39"/>
      <c r="N13" s="39"/>
      <c r="O13" s="39"/>
      <c r="P13" s="37"/>
      <c r="Q13" s="39"/>
    </row>
    <row r="14" spans="1:17" s="19" customFormat="1" ht="11.25">
      <c r="A14" s="47">
        <v>1</v>
      </c>
      <c r="B14" s="47">
        <v>2</v>
      </c>
      <c r="C14" s="47">
        <v>3</v>
      </c>
      <c r="D14" s="47">
        <v>4</v>
      </c>
      <c r="E14" s="48">
        <v>5</v>
      </c>
      <c r="F14" s="47">
        <v>6</v>
      </c>
      <c r="G14" s="47">
        <v>7</v>
      </c>
      <c r="H14" s="47">
        <v>8</v>
      </c>
      <c r="I14" s="47">
        <v>9</v>
      </c>
      <c r="J14" s="48">
        <v>10</v>
      </c>
      <c r="K14" s="47">
        <v>11</v>
      </c>
      <c r="L14" s="47">
        <v>12</v>
      </c>
      <c r="M14" s="47">
        <v>13</v>
      </c>
      <c r="N14" s="47">
        <v>14</v>
      </c>
      <c r="O14" s="47">
        <v>15</v>
      </c>
      <c r="P14" s="47">
        <v>16</v>
      </c>
      <c r="Q14" s="48">
        <v>17</v>
      </c>
    </row>
    <row r="15" spans="1:17" ht="12.75">
      <c r="A15" s="49" t="s">
        <v>37</v>
      </c>
      <c r="B15" s="50"/>
      <c r="C15" s="51"/>
      <c r="D15" s="52" t="s">
        <v>38</v>
      </c>
      <c r="E15" s="53">
        <v>36690</v>
      </c>
      <c r="F15" s="54">
        <v>36690</v>
      </c>
      <c r="G15" s="54">
        <v>442592</v>
      </c>
      <c r="H15" s="54">
        <v>-634000</v>
      </c>
      <c r="I15" s="54">
        <v>0</v>
      </c>
      <c r="J15" s="53">
        <v>709000</v>
      </c>
      <c r="K15" s="54">
        <v>0</v>
      </c>
      <c r="L15" s="54">
        <v>0</v>
      </c>
      <c r="M15" s="54">
        <v>0</v>
      </c>
      <c r="N15" s="54">
        <v>709000</v>
      </c>
      <c r="O15" s="54">
        <v>709000</v>
      </c>
      <c r="P15" s="54">
        <v>700000</v>
      </c>
      <c r="Q15" s="53">
        <f aca="true" t="shared" si="0" ref="Q15:Q33">E15+J15</f>
        <v>745690</v>
      </c>
    </row>
    <row r="16" spans="1:17" ht="12.75">
      <c r="A16" s="50"/>
      <c r="B16" s="49" t="s">
        <v>39</v>
      </c>
      <c r="C16" s="51"/>
      <c r="D16" s="55" t="s">
        <v>40</v>
      </c>
      <c r="E16" s="53">
        <v>40000</v>
      </c>
      <c r="F16" s="54">
        <v>40000</v>
      </c>
      <c r="G16" s="54">
        <v>445902</v>
      </c>
      <c r="H16" s="54">
        <v>-634000</v>
      </c>
      <c r="I16" s="54">
        <v>0</v>
      </c>
      <c r="J16" s="53">
        <v>9000</v>
      </c>
      <c r="K16" s="54">
        <v>0</v>
      </c>
      <c r="L16" s="54">
        <v>0</v>
      </c>
      <c r="M16" s="54">
        <v>0</v>
      </c>
      <c r="N16" s="54">
        <v>9000</v>
      </c>
      <c r="O16" s="54">
        <v>9000</v>
      </c>
      <c r="P16" s="54">
        <v>700000</v>
      </c>
      <c r="Q16" s="53">
        <f t="shared" si="0"/>
        <v>49000</v>
      </c>
    </row>
    <row r="17" spans="1:17" ht="12.75">
      <c r="A17" s="22"/>
      <c r="B17" s="56" t="s">
        <v>41</v>
      </c>
      <c r="C17" s="57" t="s">
        <v>42</v>
      </c>
      <c r="D17" s="58" t="s">
        <v>43</v>
      </c>
      <c r="E17" s="59">
        <v>0</v>
      </c>
      <c r="F17" s="60">
        <v>0</v>
      </c>
      <c r="G17" s="60">
        <v>445902</v>
      </c>
      <c r="H17" s="60">
        <v>-634000</v>
      </c>
      <c r="I17" s="60">
        <v>0</v>
      </c>
      <c r="J17" s="59">
        <v>0</v>
      </c>
      <c r="K17" s="60">
        <v>0</v>
      </c>
      <c r="L17" s="60">
        <v>0</v>
      </c>
      <c r="M17" s="60">
        <v>0</v>
      </c>
      <c r="N17" s="60">
        <v>0</v>
      </c>
      <c r="O17" s="60">
        <v>0</v>
      </c>
      <c r="P17" s="60">
        <v>0</v>
      </c>
      <c r="Q17" s="59">
        <f t="shared" si="0"/>
        <v>0</v>
      </c>
    </row>
    <row r="18" spans="1:17" ht="12.75">
      <c r="A18" s="22"/>
      <c r="B18" s="56" t="s">
        <v>44</v>
      </c>
      <c r="C18" s="57" t="s">
        <v>45</v>
      </c>
      <c r="D18" s="58" t="s">
        <v>46</v>
      </c>
      <c r="E18" s="59">
        <v>40000</v>
      </c>
      <c r="F18" s="60">
        <v>40000</v>
      </c>
      <c r="G18" s="60">
        <v>0</v>
      </c>
      <c r="H18" s="60">
        <v>0</v>
      </c>
      <c r="I18" s="60">
        <v>0</v>
      </c>
      <c r="J18" s="59">
        <v>9000</v>
      </c>
      <c r="K18" s="60">
        <v>0</v>
      </c>
      <c r="L18" s="60">
        <v>0</v>
      </c>
      <c r="M18" s="60">
        <v>0</v>
      </c>
      <c r="N18" s="60">
        <v>9000</v>
      </c>
      <c r="O18" s="60">
        <v>9000</v>
      </c>
      <c r="P18" s="60">
        <v>0</v>
      </c>
      <c r="Q18" s="59">
        <f t="shared" si="0"/>
        <v>49000</v>
      </c>
    </row>
    <row r="19" spans="1:17" ht="12.75">
      <c r="A19" s="50"/>
      <c r="B19" s="49" t="s">
        <v>47</v>
      </c>
      <c r="C19" s="51"/>
      <c r="D19" s="55" t="s">
        <v>48</v>
      </c>
      <c r="E19" s="53">
        <v>-3310</v>
      </c>
      <c r="F19" s="54">
        <v>-3310</v>
      </c>
      <c r="G19" s="54">
        <v>-3310</v>
      </c>
      <c r="H19" s="54">
        <v>0</v>
      </c>
      <c r="I19" s="54">
        <v>0</v>
      </c>
      <c r="J19" s="53">
        <v>700000</v>
      </c>
      <c r="K19" s="54">
        <v>0</v>
      </c>
      <c r="L19" s="54">
        <v>0</v>
      </c>
      <c r="M19" s="54">
        <v>0</v>
      </c>
      <c r="N19" s="54">
        <v>700000</v>
      </c>
      <c r="O19" s="54">
        <v>700000</v>
      </c>
      <c r="P19" s="54">
        <v>700000</v>
      </c>
      <c r="Q19" s="53">
        <f t="shared" si="0"/>
        <v>696690</v>
      </c>
    </row>
    <row r="20" spans="1:17" ht="12.75">
      <c r="A20" s="22"/>
      <c r="B20" s="56" t="s">
        <v>49</v>
      </c>
      <c r="C20" s="57" t="s">
        <v>50</v>
      </c>
      <c r="D20" s="58" t="s">
        <v>51</v>
      </c>
      <c r="E20" s="59">
        <v>0</v>
      </c>
      <c r="F20" s="60">
        <v>0</v>
      </c>
      <c r="G20" s="60">
        <v>0</v>
      </c>
      <c r="H20" s="60">
        <v>0</v>
      </c>
      <c r="I20" s="60">
        <v>0</v>
      </c>
      <c r="J20" s="59">
        <v>700000</v>
      </c>
      <c r="K20" s="60">
        <v>0</v>
      </c>
      <c r="L20" s="60">
        <v>0</v>
      </c>
      <c r="M20" s="60">
        <v>0</v>
      </c>
      <c r="N20" s="60">
        <v>700000</v>
      </c>
      <c r="O20" s="60">
        <v>700000</v>
      </c>
      <c r="P20" s="60">
        <v>700000</v>
      </c>
      <c r="Q20" s="59">
        <f t="shared" si="0"/>
        <v>700000</v>
      </c>
    </row>
    <row r="21" spans="1:17" ht="12.75">
      <c r="A21" s="22"/>
      <c r="B21" s="56" t="s">
        <v>52</v>
      </c>
      <c r="C21" s="57" t="s">
        <v>53</v>
      </c>
      <c r="D21" s="58" t="s">
        <v>54</v>
      </c>
      <c r="E21" s="59">
        <v>-3310</v>
      </c>
      <c r="F21" s="60">
        <v>-3310</v>
      </c>
      <c r="G21" s="60">
        <v>-3310</v>
      </c>
      <c r="H21" s="60">
        <v>0</v>
      </c>
      <c r="I21" s="60">
        <v>0</v>
      </c>
      <c r="J21" s="59">
        <v>0</v>
      </c>
      <c r="K21" s="60">
        <v>0</v>
      </c>
      <c r="L21" s="60">
        <v>0</v>
      </c>
      <c r="M21" s="60">
        <v>0</v>
      </c>
      <c r="N21" s="60">
        <v>0</v>
      </c>
      <c r="O21" s="60">
        <v>0</v>
      </c>
      <c r="P21" s="60">
        <v>0</v>
      </c>
      <c r="Q21" s="59">
        <f t="shared" si="0"/>
        <v>-3310</v>
      </c>
    </row>
    <row r="22" spans="1:17" ht="12.75">
      <c r="A22" s="49" t="s">
        <v>55</v>
      </c>
      <c r="B22" s="50"/>
      <c r="C22" s="51"/>
      <c r="D22" s="52" t="s">
        <v>56</v>
      </c>
      <c r="E22" s="53">
        <v>12480</v>
      </c>
      <c r="F22" s="54">
        <v>12480</v>
      </c>
      <c r="G22" s="54">
        <v>0</v>
      </c>
      <c r="H22" s="54">
        <v>0</v>
      </c>
      <c r="I22" s="54">
        <v>0</v>
      </c>
      <c r="J22" s="53">
        <v>7520</v>
      </c>
      <c r="K22" s="54">
        <v>0</v>
      </c>
      <c r="L22" s="54">
        <v>0</v>
      </c>
      <c r="M22" s="54">
        <v>0</v>
      </c>
      <c r="N22" s="54">
        <v>7520</v>
      </c>
      <c r="O22" s="54">
        <v>7520</v>
      </c>
      <c r="P22" s="54">
        <v>0</v>
      </c>
      <c r="Q22" s="53">
        <f t="shared" si="0"/>
        <v>20000</v>
      </c>
    </row>
    <row r="23" spans="1:17" ht="12.75">
      <c r="A23" s="50"/>
      <c r="B23" s="49" t="s">
        <v>57</v>
      </c>
      <c r="C23" s="51"/>
      <c r="D23" s="55" t="s">
        <v>58</v>
      </c>
      <c r="E23" s="53">
        <v>12480</v>
      </c>
      <c r="F23" s="54">
        <v>12480</v>
      </c>
      <c r="G23" s="54">
        <v>0</v>
      </c>
      <c r="H23" s="54">
        <v>0</v>
      </c>
      <c r="I23" s="54">
        <v>0</v>
      </c>
      <c r="J23" s="53">
        <v>7520</v>
      </c>
      <c r="K23" s="54">
        <v>0</v>
      </c>
      <c r="L23" s="54">
        <v>0</v>
      </c>
      <c r="M23" s="54">
        <v>0</v>
      </c>
      <c r="N23" s="54">
        <v>7520</v>
      </c>
      <c r="O23" s="54">
        <v>7520</v>
      </c>
      <c r="P23" s="54">
        <v>0</v>
      </c>
      <c r="Q23" s="53">
        <f t="shared" si="0"/>
        <v>20000</v>
      </c>
    </row>
    <row r="24" spans="1:17" ht="25.5">
      <c r="A24" s="22"/>
      <c r="B24" s="56" t="s">
        <v>59</v>
      </c>
      <c r="C24" s="57" t="s">
        <v>60</v>
      </c>
      <c r="D24" s="58" t="s">
        <v>61</v>
      </c>
      <c r="E24" s="59">
        <v>12480</v>
      </c>
      <c r="F24" s="60">
        <v>12480</v>
      </c>
      <c r="G24" s="60">
        <v>0</v>
      </c>
      <c r="H24" s="60">
        <v>0</v>
      </c>
      <c r="I24" s="60">
        <v>0</v>
      </c>
      <c r="J24" s="59">
        <v>7520</v>
      </c>
      <c r="K24" s="60">
        <v>0</v>
      </c>
      <c r="L24" s="60">
        <v>0</v>
      </c>
      <c r="M24" s="60">
        <v>0</v>
      </c>
      <c r="N24" s="60">
        <v>7520</v>
      </c>
      <c r="O24" s="60">
        <v>7520</v>
      </c>
      <c r="P24" s="60">
        <v>0</v>
      </c>
      <c r="Q24" s="59">
        <f t="shared" si="0"/>
        <v>20000</v>
      </c>
    </row>
    <row r="25" spans="1:17" ht="25.5">
      <c r="A25" s="49" t="s">
        <v>62</v>
      </c>
      <c r="B25" s="50"/>
      <c r="C25" s="51"/>
      <c r="D25" s="61" t="s">
        <v>63</v>
      </c>
      <c r="E25" s="62">
        <v>-1610300</v>
      </c>
      <c r="F25" s="63">
        <v>-1610300</v>
      </c>
      <c r="G25" s="63">
        <v>0</v>
      </c>
      <c r="H25" s="63">
        <v>0</v>
      </c>
      <c r="I25" s="63">
        <v>0</v>
      </c>
      <c r="J25" s="62">
        <v>0</v>
      </c>
      <c r="K25" s="63">
        <v>0</v>
      </c>
      <c r="L25" s="63">
        <v>0</v>
      </c>
      <c r="M25" s="63">
        <v>0</v>
      </c>
      <c r="N25" s="63">
        <v>0</v>
      </c>
      <c r="O25" s="63">
        <v>0</v>
      </c>
      <c r="P25" s="63">
        <v>0</v>
      </c>
      <c r="Q25" s="62">
        <f>E25+J25</f>
        <v>-1610300</v>
      </c>
    </row>
    <row r="26" spans="1:17" ht="12.75">
      <c r="A26" s="50"/>
      <c r="B26" s="49" t="s">
        <v>64</v>
      </c>
      <c r="C26" s="51"/>
      <c r="D26" s="63" t="s">
        <v>65</v>
      </c>
      <c r="E26" s="62">
        <v>-1610300</v>
      </c>
      <c r="F26" s="63">
        <v>-1610300</v>
      </c>
      <c r="G26" s="63">
        <v>0</v>
      </c>
      <c r="H26" s="63">
        <v>0</v>
      </c>
      <c r="I26" s="63">
        <v>0</v>
      </c>
      <c r="J26" s="62">
        <v>0</v>
      </c>
      <c r="K26" s="63">
        <v>0</v>
      </c>
      <c r="L26" s="63">
        <v>0</v>
      </c>
      <c r="M26" s="63">
        <v>0</v>
      </c>
      <c r="N26" s="63">
        <v>0</v>
      </c>
      <c r="O26" s="63">
        <v>0</v>
      </c>
      <c r="P26" s="63">
        <v>0</v>
      </c>
      <c r="Q26" s="62">
        <f>E26+J26</f>
        <v>-1610300</v>
      </c>
    </row>
    <row r="27" spans="1:17" ht="89.25">
      <c r="A27" s="22"/>
      <c r="B27" s="56" t="s">
        <v>66</v>
      </c>
      <c r="C27" s="57" t="s">
        <v>67</v>
      </c>
      <c r="D27" s="58" t="s">
        <v>68</v>
      </c>
      <c r="E27" s="64">
        <v>-1510300</v>
      </c>
      <c r="F27" s="65">
        <v>-1510300</v>
      </c>
      <c r="G27" s="65">
        <v>0</v>
      </c>
      <c r="H27" s="65">
        <v>0</v>
      </c>
      <c r="I27" s="65">
        <v>0</v>
      </c>
      <c r="J27" s="64">
        <v>0</v>
      </c>
      <c r="K27" s="65">
        <v>0</v>
      </c>
      <c r="L27" s="65">
        <v>0</v>
      </c>
      <c r="M27" s="65">
        <v>0</v>
      </c>
      <c r="N27" s="65">
        <v>0</v>
      </c>
      <c r="O27" s="65">
        <v>0</v>
      </c>
      <c r="P27" s="65">
        <v>0</v>
      </c>
      <c r="Q27" s="64">
        <f>E27+J27</f>
        <v>-1510300</v>
      </c>
    </row>
    <row r="28" spans="1:17" s="72" customFormat="1" ht="140.25">
      <c r="A28" s="66"/>
      <c r="B28" s="67" t="s">
        <v>69</v>
      </c>
      <c r="C28" s="68" t="s">
        <v>67</v>
      </c>
      <c r="D28" s="69" t="s">
        <v>70</v>
      </c>
      <c r="E28" s="70">
        <v>-70000</v>
      </c>
      <c r="F28" s="71">
        <v>-70000</v>
      </c>
      <c r="G28" s="71">
        <v>0</v>
      </c>
      <c r="H28" s="71">
        <v>0</v>
      </c>
      <c r="I28" s="71">
        <v>0</v>
      </c>
      <c r="J28" s="70">
        <v>0</v>
      </c>
      <c r="K28" s="71">
        <v>0</v>
      </c>
      <c r="L28" s="71">
        <v>0</v>
      </c>
      <c r="M28" s="71">
        <v>0</v>
      </c>
      <c r="N28" s="71">
        <v>0</v>
      </c>
      <c r="O28" s="71">
        <v>0</v>
      </c>
      <c r="P28" s="71">
        <v>0</v>
      </c>
      <c r="Q28" s="70">
        <f>E28+J28</f>
        <v>-70000</v>
      </c>
    </row>
    <row r="29" spans="1:17" ht="127.5">
      <c r="A29" s="73"/>
      <c r="B29" s="74"/>
      <c r="C29" s="75"/>
      <c r="D29" s="76" t="s">
        <v>71</v>
      </c>
      <c r="E29" s="77"/>
      <c r="F29" s="78"/>
      <c r="G29" s="78"/>
      <c r="H29" s="78"/>
      <c r="I29" s="78"/>
      <c r="J29" s="77"/>
      <c r="K29" s="78"/>
      <c r="L29" s="78"/>
      <c r="M29" s="78"/>
      <c r="N29" s="78"/>
      <c r="O29" s="78"/>
      <c r="P29" s="78"/>
      <c r="Q29" s="77"/>
    </row>
    <row r="30" spans="1:17" ht="38.25">
      <c r="A30" s="22"/>
      <c r="B30" s="56" t="s">
        <v>72</v>
      </c>
      <c r="C30" s="57" t="s">
        <v>73</v>
      </c>
      <c r="D30" s="58" t="s">
        <v>74</v>
      </c>
      <c r="E30" s="64">
        <v>-30000</v>
      </c>
      <c r="F30" s="65">
        <v>-30000</v>
      </c>
      <c r="G30" s="65">
        <v>0</v>
      </c>
      <c r="H30" s="65">
        <v>0</v>
      </c>
      <c r="I30" s="65">
        <v>0</v>
      </c>
      <c r="J30" s="64">
        <v>0</v>
      </c>
      <c r="K30" s="65">
        <v>0</v>
      </c>
      <c r="L30" s="65">
        <v>0</v>
      </c>
      <c r="M30" s="65">
        <v>0</v>
      </c>
      <c r="N30" s="65">
        <v>0</v>
      </c>
      <c r="O30" s="65">
        <v>0</v>
      </c>
      <c r="P30" s="65">
        <v>0</v>
      </c>
      <c r="Q30" s="64">
        <f>E30+J30</f>
        <v>-30000</v>
      </c>
    </row>
    <row r="31" spans="1:17" ht="12.75">
      <c r="A31" s="49" t="s">
        <v>75</v>
      </c>
      <c r="B31" s="50"/>
      <c r="C31" s="51"/>
      <c r="D31" s="52" t="s">
        <v>76</v>
      </c>
      <c r="E31" s="53">
        <v>0</v>
      </c>
      <c r="F31" s="54">
        <v>0</v>
      </c>
      <c r="G31" s="54">
        <v>0</v>
      </c>
      <c r="H31" s="54">
        <v>0</v>
      </c>
      <c r="I31" s="54">
        <v>0</v>
      </c>
      <c r="J31" s="53">
        <v>15000</v>
      </c>
      <c r="K31" s="54">
        <v>0</v>
      </c>
      <c r="L31" s="54">
        <v>0</v>
      </c>
      <c r="M31" s="54">
        <v>0</v>
      </c>
      <c r="N31" s="54">
        <v>15000</v>
      </c>
      <c r="O31" s="54">
        <v>15000</v>
      </c>
      <c r="P31" s="54">
        <v>0</v>
      </c>
      <c r="Q31" s="53">
        <f t="shared" si="0"/>
        <v>15000</v>
      </c>
    </row>
    <row r="32" spans="1:17" ht="12.75">
      <c r="A32" s="50"/>
      <c r="B32" s="49" t="s">
        <v>77</v>
      </c>
      <c r="C32" s="51"/>
      <c r="D32" s="55" t="s">
        <v>78</v>
      </c>
      <c r="E32" s="53">
        <v>0</v>
      </c>
      <c r="F32" s="54">
        <v>0</v>
      </c>
      <c r="G32" s="54">
        <v>0</v>
      </c>
      <c r="H32" s="54">
        <v>0</v>
      </c>
      <c r="I32" s="54">
        <v>0</v>
      </c>
      <c r="J32" s="53">
        <v>15000</v>
      </c>
      <c r="K32" s="54">
        <v>0</v>
      </c>
      <c r="L32" s="54">
        <v>0</v>
      </c>
      <c r="M32" s="54">
        <v>0</v>
      </c>
      <c r="N32" s="54">
        <v>15000</v>
      </c>
      <c r="O32" s="54">
        <v>15000</v>
      </c>
      <c r="P32" s="54">
        <v>0</v>
      </c>
      <c r="Q32" s="53">
        <f t="shared" si="0"/>
        <v>15000</v>
      </c>
    </row>
    <row r="33" spans="1:17" ht="12.75">
      <c r="A33" s="22"/>
      <c r="B33" s="56" t="s">
        <v>79</v>
      </c>
      <c r="C33" s="57" t="s">
        <v>80</v>
      </c>
      <c r="D33" s="58" t="s">
        <v>81</v>
      </c>
      <c r="E33" s="59">
        <v>0</v>
      </c>
      <c r="F33" s="60">
        <v>0</v>
      </c>
      <c r="G33" s="60">
        <v>0</v>
      </c>
      <c r="H33" s="60">
        <v>0</v>
      </c>
      <c r="I33" s="60">
        <v>0</v>
      </c>
      <c r="J33" s="59">
        <v>15000</v>
      </c>
      <c r="K33" s="60">
        <v>0</v>
      </c>
      <c r="L33" s="60">
        <v>0</v>
      </c>
      <c r="M33" s="60">
        <v>0</v>
      </c>
      <c r="N33" s="60">
        <v>15000</v>
      </c>
      <c r="O33" s="60">
        <v>15000</v>
      </c>
      <c r="P33" s="60">
        <v>0</v>
      </c>
      <c r="Q33" s="59">
        <f t="shared" si="0"/>
        <v>15000</v>
      </c>
    </row>
    <row r="34" spans="1:17" ht="12.75">
      <c r="A34" s="79"/>
      <c r="B34" s="80" t="s">
        <v>82</v>
      </c>
      <c r="C34" s="81"/>
      <c r="D34" s="62" t="s">
        <v>3</v>
      </c>
      <c r="E34" s="53">
        <v>-1561130</v>
      </c>
      <c r="F34" s="53">
        <v>-1561130</v>
      </c>
      <c r="G34" s="53">
        <v>442592</v>
      </c>
      <c r="H34" s="53">
        <v>-634000</v>
      </c>
      <c r="I34" s="53">
        <v>0</v>
      </c>
      <c r="J34" s="53">
        <v>731520</v>
      </c>
      <c r="K34" s="53">
        <v>0</v>
      </c>
      <c r="L34" s="53">
        <v>0</v>
      </c>
      <c r="M34" s="53">
        <v>0</v>
      </c>
      <c r="N34" s="53">
        <v>731520</v>
      </c>
      <c r="O34" s="53">
        <v>731520</v>
      </c>
      <c r="P34" s="53">
        <v>700000</v>
      </c>
      <c r="Q34" s="53">
        <v>-829610</v>
      </c>
    </row>
    <row r="38" spans="2:9" s="9" customFormat="1" ht="15.75">
      <c r="B38" s="16" t="s">
        <v>13</v>
      </c>
      <c r="I38" s="16" t="s">
        <v>14</v>
      </c>
    </row>
  </sheetData>
  <mergeCells count="29">
    <mergeCell ref="D12:D13"/>
    <mergeCell ref="L1:Q1"/>
    <mergeCell ref="L2:Q2"/>
    <mergeCell ref="L3:Q3"/>
    <mergeCell ref="M4:Q4"/>
    <mergeCell ref="A6:P6"/>
    <mergeCell ref="A7:P7"/>
    <mergeCell ref="A9:A13"/>
    <mergeCell ref="B9:B13"/>
    <mergeCell ref="O10:P10"/>
    <mergeCell ref="C9:C13"/>
    <mergeCell ref="D9:D11"/>
    <mergeCell ref="E9:I9"/>
    <mergeCell ref="J9:P9"/>
    <mergeCell ref="G11:G13"/>
    <mergeCell ref="H11:H13"/>
    <mergeCell ref="L11:L13"/>
    <mergeCell ref="M11:M13"/>
    <mergeCell ref="O11:O13"/>
    <mergeCell ref="P12:P13"/>
    <mergeCell ref="Q9:Q13"/>
    <mergeCell ref="E10:E13"/>
    <mergeCell ref="F10:F13"/>
    <mergeCell ref="G10:H10"/>
    <mergeCell ref="I10:I13"/>
    <mergeCell ref="J10:J13"/>
    <mergeCell ref="K10:K13"/>
    <mergeCell ref="L10:M10"/>
    <mergeCell ref="N10:N13"/>
  </mergeCells>
  <printOptions/>
  <pageMargins left="0.3937007874015748" right="0.3937007874015748" top="0.984251968503937" bottom="0.3937007874015748" header="0" footer="0"/>
  <pageSetup fitToHeight="1" fitToWidth="1" horizontalDpi="600" verticalDpi="600" orientation="landscape" paperSize="9" scale="54" r:id="rId1"/>
</worksheet>
</file>

<file path=xl/worksheets/sheet3.xml><?xml version="1.0" encoding="utf-8"?>
<worksheet xmlns="http://schemas.openxmlformats.org/spreadsheetml/2006/main" xmlns:r="http://schemas.openxmlformats.org/officeDocument/2006/relationships">
  <sheetPr>
    <pageSetUpPr fitToPage="1"/>
  </sheetPr>
  <dimension ref="A1:F22"/>
  <sheetViews>
    <sheetView workbookViewId="0" topLeftCell="A1">
      <selection activeCell="B16" sqref="B16"/>
    </sheetView>
  </sheetViews>
  <sheetFormatPr defaultColWidth="9.00390625" defaultRowHeight="12.75"/>
  <cols>
    <col min="1" max="1" width="7.875" style="2" bestFit="1" customWidth="1"/>
    <col min="2" max="2" width="41.00390625" style="2" customWidth="1"/>
    <col min="3" max="3" width="6.625" style="2" bestFit="1" customWidth="1"/>
    <col min="4" max="4" width="12.25390625" style="2" customWidth="1"/>
    <col min="5" max="5" width="11.625" style="2" customWidth="1"/>
    <col min="6" max="6" width="12.625" style="2" customWidth="1"/>
    <col min="7" max="16384" width="9.125" style="2" customWidth="1"/>
  </cols>
  <sheetData>
    <row r="1" ht="12.75">
      <c r="F1" s="82" t="s">
        <v>83</v>
      </c>
    </row>
    <row r="2" spans="2:6" ht="12.75">
      <c r="B2" s="83" t="s">
        <v>17</v>
      </c>
      <c r="C2" s="83"/>
      <c r="D2" s="83"/>
      <c r="E2" s="83"/>
      <c r="F2" s="83"/>
    </row>
    <row r="3" spans="2:6" ht="12.75">
      <c r="B3" s="83" t="s">
        <v>18</v>
      </c>
      <c r="C3" s="83"/>
      <c r="D3" s="83"/>
      <c r="E3" s="83"/>
      <c r="F3" s="83"/>
    </row>
    <row r="4" spans="2:6" ht="12.75">
      <c r="B4" s="83" t="s">
        <v>20</v>
      </c>
      <c r="C4" s="83"/>
      <c r="D4" s="83"/>
      <c r="E4" s="83"/>
      <c r="F4" s="83"/>
    </row>
    <row r="7" spans="1:6" s="9" customFormat="1" ht="15.75">
      <c r="A7" s="25" t="s">
        <v>84</v>
      </c>
      <c r="B7" s="26"/>
      <c r="C7" s="26"/>
      <c r="D7" s="26"/>
      <c r="E7" s="26"/>
      <c r="F7" s="26"/>
    </row>
    <row r="8" spans="1:6" s="9" customFormat="1" ht="15.75">
      <c r="A8" s="4"/>
      <c r="B8" s="1"/>
      <c r="C8" s="1"/>
      <c r="D8" s="1"/>
      <c r="E8" s="1"/>
      <c r="F8" s="1"/>
    </row>
    <row r="9" ht="12.75">
      <c r="F9" s="3" t="s">
        <v>0</v>
      </c>
    </row>
    <row r="10" spans="1:6" ht="12.75">
      <c r="A10" s="27" t="s">
        <v>1</v>
      </c>
      <c r="B10" s="27" t="s">
        <v>85</v>
      </c>
      <c r="C10" s="28" t="s">
        <v>3</v>
      </c>
      <c r="D10" s="27" t="s">
        <v>4</v>
      </c>
      <c r="E10" s="27" t="s">
        <v>5</v>
      </c>
      <c r="F10" s="27"/>
    </row>
    <row r="11" spans="1:6" ht="12.75">
      <c r="A11" s="27"/>
      <c r="B11" s="27"/>
      <c r="C11" s="27"/>
      <c r="D11" s="27"/>
      <c r="E11" s="27" t="s">
        <v>3</v>
      </c>
      <c r="F11" s="27" t="s">
        <v>6</v>
      </c>
    </row>
    <row r="12" spans="1:6" ht="12.75">
      <c r="A12" s="27"/>
      <c r="B12" s="27"/>
      <c r="C12" s="27"/>
      <c r="D12" s="27"/>
      <c r="E12" s="27"/>
      <c r="F12" s="27"/>
    </row>
    <row r="13" spans="1:6" s="19" customFormat="1" ht="11.25">
      <c r="A13" s="17">
        <v>1</v>
      </c>
      <c r="B13" s="17">
        <v>2</v>
      </c>
      <c r="C13" s="18">
        <v>3</v>
      </c>
      <c r="D13" s="17">
        <v>4</v>
      </c>
      <c r="E13" s="17">
        <v>5</v>
      </c>
      <c r="F13" s="17">
        <v>6</v>
      </c>
    </row>
    <row r="14" spans="1:6" s="9" customFormat="1" ht="15.75">
      <c r="A14" s="5">
        <v>200000</v>
      </c>
      <c r="B14" s="6" t="s">
        <v>86</v>
      </c>
      <c r="C14" s="84">
        <f aca="true" t="shared" si="0" ref="C14:C19">D14+E14</f>
        <v>0</v>
      </c>
      <c r="D14" s="8">
        <v>-700000</v>
      </c>
      <c r="E14" s="8">
        <v>700000</v>
      </c>
      <c r="F14" s="8">
        <v>700000</v>
      </c>
    </row>
    <row r="15" spans="1:6" s="9" customFormat="1" ht="31.5">
      <c r="A15" s="5">
        <v>208000</v>
      </c>
      <c r="B15" s="6" t="s">
        <v>87</v>
      </c>
      <c r="C15" s="84">
        <f t="shared" si="0"/>
        <v>0</v>
      </c>
      <c r="D15" s="8">
        <v>-700000</v>
      </c>
      <c r="E15" s="8">
        <v>700000</v>
      </c>
      <c r="F15" s="8">
        <v>700000</v>
      </c>
    </row>
    <row r="16" spans="1:6" s="9" customFormat="1" ht="47.25">
      <c r="A16" s="10">
        <v>208400</v>
      </c>
      <c r="B16" s="11" t="s">
        <v>88</v>
      </c>
      <c r="C16" s="85">
        <f t="shared" si="0"/>
        <v>0</v>
      </c>
      <c r="D16" s="13">
        <v>-700000</v>
      </c>
      <c r="E16" s="13">
        <v>700000</v>
      </c>
      <c r="F16" s="13">
        <v>700000</v>
      </c>
    </row>
    <row r="17" spans="1:6" s="9" customFormat="1" ht="31.5">
      <c r="A17" s="5">
        <v>600000</v>
      </c>
      <c r="B17" s="6" t="s">
        <v>89</v>
      </c>
      <c r="C17" s="84">
        <f t="shared" si="0"/>
        <v>0</v>
      </c>
      <c r="D17" s="8">
        <v>-700000</v>
      </c>
      <c r="E17" s="8">
        <v>700000</v>
      </c>
      <c r="F17" s="8">
        <v>700000</v>
      </c>
    </row>
    <row r="18" spans="1:6" s="9" customFormat="1" ht="15.75">
      <c r="A18" s="5">
        <v>602000</v>
      </c>
      <c r="B18" s="6" t="s">
        <v>90</v>
      </c>
      <c r="C18" s="84">
        <f t="shared" si="0"/>
        <v>0</v>
      </c>
      <c r="D18" s="8">
        <v>-700000</v>
      </c>
      <c r="E18" s="8">
        <v>700000</v>
      </c>
      <c r="F18" s="8">
        <v>700000</v>
      </c>
    </row>
    <row r="19" spans="1:6" s="9" customFormat="1" ht="47.25">
      <c r="A19" s="10">
        <v>602400</v>
      </c>
      <c r="B19" s="11" t="s">
        <v>88</v>
      </c>
      <c r="C19" s="85">
        <f t="shared" si="0"/>
        <v>0</v>
      </c>
      <c r="D19" s="13">
        <v>-700000</v>
      </c>
      <c r="E19" s="13">
        <v>700000</v>
      </c>
      <c r="F19" s="13">
        <v>700000</v>
      </c>
    </row>
    <row r="22" spans="2:5" s="9" customFormat="1" ht="15.75">
      <c r="B22" s="16" t="s">
        <v>13</v>
      </c>
      <c r="E22" s="16" t="s">
        <v>14</v>
      </c>
    </row>
  </sheetData>
  <mergeCells count="11">
    <mergeCell ref="E10:F10"/>
    <mergeCell ref="E11:E12"/>
    <mergeCell ref="F11:F12"/>
    <mergeCell ref="A10:A12"/>
    <mergeCell ref="B10:B12"/>
    <mergeCell ref="C10:C12"/>
    <mergeCell ref="D10:D12"/>
    <mergeCell ref="B2:F2"/>
    <mergeCell ref="B3:F3"/>
    <mergeCell ref="B4:F4"/>
    <mergeCell ref="A7:F7"/>
  </mergeCells>
  <printOptions/>
  <pageMargins left="0.7874015748031497" right="0.5905511811023623" top="0.7874015748031497" bottom="0.7874015748031497" header="0" footer="0"/>
  <pageSetup fitToHeight="1" fitToWidth="1"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sheetPr>
    <pageSetUpPr fitToPage="1"/>
  </sheetPr>
  <dimension ref="A1:I39"/>
  <sheetViews>
    <sheetView zoomScalePageLayoutView="0" workbookViewId="0" topLeftCell="A1">
      <selection activeCell="F8" sqref="F8"/>
    </sheetView>
  </sheetViews>
  <sheetFormatPr defaultColWidth="9.00390625" defaultRowHeight="12.75"/>
  <cols>
    <col min="1" max="1" width="16.125" style="86" customWidth="1"/>
    <col min="2" max="2" width="17.875" style="86" customWidth="1"/>
    <col min="3" max="3" width="26.125" style="86" hidden="1" customWidth="1"/>
    <col min="4" max="4" width="21.375" style="86" hidden="1" customWidth="1"/>
    <col min="5" max="5" width="21.125" style="86" hidden="1" customWidth="1"/>
    <col min="6" max="6" width="36.625" style="86" customWidth="1"/>
    <col min="7" max="7" width="21.25390625" style="86" hidden="1" customWidth="1"/>
    <col min="8" max="8" width="19.875" style="86" customWidth="1"/>
    <col min="9" max="10" width="9.125" style="86" customWidth="1"/>
    <col min="11" max="11" width="9.25390625" style="86" bestFit="1" customWidth="1"/>
    <col min="12" max="16384" width="9.125" style="86" customWidth="1"/>
  </cols>
  <sheetData>
    <row r="1" spans="4:9" ht="15.75" customHeight="1">
      <c r="D1" s="87" t="s">
        <v>91</v>
      </c>
      <c r="E1" s="87"/>
      <c r="F1" s="87"/>
      <c r="G1" s="87"/>
      <c r="H1" s="87"/>
      <c r="I1" s="88"/>
    </row>
    <row r="2" spans="4:9" ht="15.75">
      <c r="D2" s="87" t="s">
        <v>92</v>
      </c>
      <c r="E2" s="87"/>
      <c r="F2" s="87"/>
      <c r="G2" s="87"/>
      <c r="H2" s="87"/>
      <c r="I2" s="89"/>
    </row>
    <row r="3" spans="4:9" ht="15.75">
      <c r="D3" s="87" t="s">
        <v>18</v>
      </c>
      <c r="E3" s="87"/>
      <c r="F3" s="87"/>
      <c r="G3" s="87"/>
      <c r="H3" s="87"/>
      <c r="I3" s="89"/>
    </row>
    <row r="4" spans="4:9" ht="15.75">
      <c r="D4" s="87" t="s">
        <v>20</v>
      </c>
      <c r="E4" s="87"/>
      <c r="F4" s="87"/>
      <c r="G4" s="87"/>
      <c r="H4" s="87"/>
      <c r="I4" s="89"/>
    </row>
    <row r="5" spans="4:9" ht="15.75">
      <c r="D5" s="90"/>
      <c r="E5" s="90"/>
      <c r="F5" s="90"/>
      <c r="G5" s="90"/>
      <c r="H5" s="90"/>
      <c r="I5" s="89"/>
    </row>
    <row r="6" spans="5:9" ht="15.75">
      <c r="E6" s="91"/>
      <c r="F6" s="89"/>
      <c r="G6" s="89"/>
      <c r="H6" s="89"/>
      <c r="I6" s="89"/>
    </row>
    <row r="7" spans="1:8" ht="42.75" customHeight="1">
      <c r="A7" s="92" t="s">
        <v>93</v>
      </c>
      <c r="B7" s="92"/>
      <c r="C7" s="92"/>
      <c r="D7" s="92"/>
      <c r="E7" s="92"/>
      <c r="F7" s="92"/>
      <c r="G7" s="92"/>
      <c r="H7" s="92"/>
    </row>
    <row r="8" spans="1:8" s="94" customFormat="1" ht="15.75">
      <c r="A8" s="93"/>
      <c r="B8" s="93"/>
      <c r="C8" s="93"/>
      <c r="D8" s="93"/>
      <c r="E8" s="93"/>
      <c r="F8" s="93"/>
      <c r="G8" s="93"/>
      <c r="H8" s="93"/>
    </row>
    <row r="9" spans="1:8" ht="18.75">
      <c r="A9" s="95"/>
      <c r="B9" s="95"/>
      <c r="C9" s="95"/>
      <c r="D9" s="95"/>
      <c r="E9" s="95"/>
      <c r="F9" s="95"/>
      <c r="G9" s="95"/>
      <c r="H9" s="96" t="s">
        <v>0</v>
      </c>
    </row>
    <row r="10" spans="1:8" ht="31.5">
      <c r="A10" s="97" t="s">
        <v>94</v>
      </c>
      <c r="B10" s="98" t="s">
        <v>95</v>
      </c>
      <c r="C10" s="99" t="s">
        <v>96</v>
      </c>
      <c r="D10" s="99" t="s">
        <v>97</v>
      </c>
      <c r="E10" s="100" t="s">
        <v>96</v>
      </c>
      <c r="F10" s="101"/>
      <c r="G10" s="102"/>
      <c r="H10" s="103" t="s">
        <v>98</v>
      </c>
    </row>
    <row r="11" spans="1:8" ht="30.75" customHeight="1">
      <c r="A11" s="97"/>
      <c r="B11" s="104"/>
      <c r="C11" s="99" t="s">
        <v>4</v>
      </c>
      <c r="D11" s="99" t="s">
        <v>4</v>
      </c>
      <c r="E11" s="100" t="s">
        <v>99</v>
      </c>
      <c r="F11" s="101"/>
      <c r="G11" s="102"/>
      <c r="H11" s="103"/>
    </row>
    <row r="12" spans="1:8" ht="78.75" customHeight="1">
      <c r="A12" s="97"/>
      <c r="B12" s="105"/>
      <c r="C12" s="106"/>
      <c r="D12" s="106"/>
      <c r="E12" s="106"/>
      <c r="F12" s="106" t="s">
        <v>100</v>
      </c>
      <c r="G12" s="106"/>
      <c r="H12" s="103"/>
    </row>
    <row r="13" spans="1:8" ht="18.75">
      <c r="A13" s="107">
        <v>17313301000</v>
      </c>
      <c r="B13" s="108" t="s">
        <v>101</v>
      </c>
      <c r="C13" s="109"/>
      <c r="D13" s="109"/>
      <c r="E13" s="110"/>
      <c r="F13" s="111">
        <v>700000</v>
      </c>
      <c r="G13" s="110"/>
      <c r="H13" s="112">
        <f aca="true" t="shared" si="0" ref="H13:H33">SUM(C13:G13)</f>
        <v>700000</v>
      </c>
    </row>
    <row r="14" spans="1:8" ht="19.5" hidden="1">
      <c r="A14" s="113">
        <v>17313501000</v>
      </c>
      <c r="B14" s="114" t="s">
        <v>102</v>
      </c>
      <c r="C14" s="109"/>
      <c r="D14" s="109"/>
      <c r="E14" s="115"/>
      <c r="F14" s="111"/>
      <c r="G14" s="116"/>
      <c r="H14" s="112">
        <f t="shared" si="0"/>
        <v>0</v>
      </c>
    </row>
    <row r="15" spans="1:8" ht="19.5" hidden="1">
      <c r="A15" s="113">
        <v>17313502000</v>
      </c>
      <c r="B15" s="114" t="s">
        <v>103</v>
      </c>
      <c r="C15" s="109"/>
      <c r="D15" s="109"/>
      <c r="E15" s="115"/>
      <c r="F15" s="111"/>
      <c r="G15" s="116"/>
      <c r="H15" s="112">
        <f t="shared" si="0"/>
        <v>0</v>
      </c>
    </row>
    <row r="16" spans="1:8" ht="19.5" hidden="1">
      <c r="A16" s="113">
        <v>17313503000</v>
      </c>
      <c r="B16" s="108" t="s">
        <v>104</v>
      </c>
      <c r="C16" s="109"/>
      <c r="D16" s="109"/>
      <c r="E16" s="115"/>
      <c r="F16" s="111"/>
      <c r="G16" s="116"/>
      <c r="H16" s="112">
        <f t="shared" si="0"/>
        <v>0</v>
      </c>
    </row>
    <row r="17" spans="1:8" ht="19.5" hidden="1">
      <c r="A17" s="113">
        <v>17313504000</v>
      </c>
      <c r="B17" s="108" t="s">
        <v>105</v>
      </c>
      <c r="C17" s="109"/>
      <c r="D17" s="109"/>
      <c r="E17" s="115"/>
      <c r="F17" s="111"/>
      <c r="G17" s="116"/>
      <c r="H17" s="112">
        <f t="shared" si="0"/>
        <v>0</v>
      </c>
    </row>
    <row r="18" spans="1:8" ht="19.5" hidden="1">
      <c r="A18" s="113">
        <v>17313505000</v>
      </c>
      <c r="B18" s="108" t="s">
        <v>106</v>
      </c>
      <c r="C18" s="109"/>
      <c r="D18" s="109"/>
      <c r="E18" s="115"/>
      <c r="F18" s="111"/>
      <c r="G18" s="116"/>
      <c r="H18" s="112">
        <f t="shared" si="0"/>
        <v>0</v>
      </c>
    </row>
    <row r="19" spans="1:8" ht="19.5" hidden="1">
      <c r="A19" s="113">
        <v>17313506000</v>
      </c>
      <c r="B19" s="108" t="s">
        <v>107</v>
      </c>
      <c r="C19" s="109"/>
      <c r="D19" s="109"/>
      <c r="E19" s="115"/>
      <c r="F19" s="111"/>
      <c r="G19" s="116"/>
      <c r="H19" s="112">
        <f t="shared" si="0"/>
        <v>0</v>
      </c>
    </row>
    <row r="20" spans="1:8" ht="19.5" hidden="1">
      <c r="A20" s="113">
        <v>17313507000</v>
      </c>
      <c r="B20" s="108" t="s">
        <v>108</v>
      </c>
      <c r="C20" s="109"/>
      <c r="D20" s="109"/>
      <c r="E20" s="115"/>
      <c r="F20" s="111"/>
      <c r="G20" s="116"/>
      <c r="H20" s="112">
        <f t="shared" si="0"/>
        <v>0</v>
      </c>
    </row>
    <row r="21" spans="1:8" ht="19.5" hidden="1">
      <c r="A21" s="113">
        <v>17313508000</v>
      </c>
      <c r="B21" s="108" t="s">
        <v>109</v>
      </c>
      <c r="C21" s="109"/>
      <c r="D21" s="109"/>
      <c r="E21" s="115"/>
      <c r="F21" s="111"/>
      <c r="G21" s="116"/>
      <c r="H21" s="112">
        <f t="shared" si="0"/>
        <v>0</v>
      </c>
    </row>
    <row r="22" spans="1:8" ht="19.5" hidden="1">
      <c r="A22" s="113">
        <v>17313509000</v>
      </c>
      <c r="B22" s="108" t="s">
        <v>110</v>
      </c>
      <c r="C22" s="109"/>
      <c r="D22" s="109"/>
      <c r="E22" s="115"/>
      <c r="F22" s="111"/>
      <c r="G22" s="116"/>
      <c r="H22" s="112">
        <f t="shared" si="0"/>
        <v>0</v>
      </c>
    </row>
    <row r="23" spans="1:8" ht="19.5" hidden="1">
      <c r="A23" s="113">
        <v>17313510000</v>
      </c>
      <c r="B23" s="108" t="s">
        <v>111</v>
      </c>
      <c r="C23" s="109"/>
      <c r="D23" s="109"/>
      <c r="E23" s="115"/>
      <c r="F23" s="111"/>
      <c r="G23" s="116"/>
      <c r="H23" s="112">
        <f t="shared" si="0"/>
        <v>0</v>
      </c>
    </row>
    <row r="24" spans="1:8" ht="19.5" hidden="1">
      <c r="A24" s="113">
        <v>17313511000</v>
      </c>
      <c r="B24" s="108" t="s">
        <v>112</v>
      </c>
      <c r="C24" s="109"/>
      <c r="D24" s="109"/>
      <c r="E24" s="115"/>
      <c r="F24" s="111"/>
      <c r="G24" s="116"/>
      <c r="H24" s="112">
        <f t="shared" si="0"/>
        <v>0</v>
      </c>
    </row>
    <row r="25" spans="1:8" ht="19.5" hidden="1">
      <c r="A25" s="113">
        <v>17313512000</v>
      </c>
      <c r="B25" s="108" t="s">
        <v>113</v>
      </c>
      <c r="C25" s="109"/>
      <c r="D25" s="109"/>
      <c r="E25" s="115"/>
      <c r="F25" s="111"/>
      <c r="G25" s="116"/>
      <c r="H25" s="112">
        <f t="shared" si="0"/>
        <v>0</v>
      </c>
    </row>
    <row r="26" spans="1:8" ht="19.5" hidden="1">
      <c r="A26" s="113">
        <v>17313513000</v>
      </c>
      <c r="B26" s="108" t="s">
        <v>114</v>
      </c>
      <c r="C26" s="109"/>
      <c r="D26" s="109"/>
      <c r="E26" s="115"/>
      <c r="F26" s="111"/>
      <c r="G26" s="116"/>
      <c r="H26" s="112">
        <f t="shared" si="0"/>
        <v>0</v>
      </c>
    </row>
    <row r="27" spans="1:8" ht="19.5" hidden="1">
      <c r="A27" s="113">
        <v>17313514000</v>
      </c>
      <c r="B27" s="108" t="s">
        <v>115</v>
      </c>
      <c r="C27" s="109"/>
      <c r="D27" s="109"/>
      <c r="E27" s="115"/>
      <c r="F27" s="111"/>
      <c r="G27" s="116"/>
      <c r="H27" s="112">
        <f t="shared" si="0"/>
        <v>0</v>
      </c>
    </row>
    <row r="28" spans="1:8" ht="19.5" hidden="1">
      <c r="A28" s="113">
        <v>17313515000</v>
      </c>
      <c r="B28" s="108" t="s">
        <v>116</v>
      </c>
      <c r="C28" s="109"/>
      <c r="D28" s="109"/>
      <c r="E28" s="115"/>
      <c r="F28" s="111"/>
      <c r="G28" s="116"/>
      <c r="H28" s="112">
        <f t="shared" si="0"/>
        <v>0</v>
      </c>
    </row>
    <row r="29" spans="1:8" ht="19.5" hidden="1">
      <c r="A29" s="113">
        <v>17313516000</v>
      </c>
      <c r="B29" s="108" t="s">
        <v>117</v>
      </c>
      <c r="C29" s="109"/>
      <c r="D29" s="109"/>
      <c r="E29" s="115"/>
      <c r="F29" s="111"/>
      <c r="G29" s="116"/>
      <c r="H29" s="112">
        <f t="shared" si="0"/>
        <v>0</v>
      </c>
    </row>
    <row r="30" spans="1:8" ht="19.5" hidden="1">
      <c r="A30" s="113">
        <v>17313517000</v>
      </c>
      <c r="B30" s="108" t="s">
        <v>118</v>
      </c>
      <c r="C30" s="109"/>
      <c r="D30" s="109"/>
      <c r="E30" s="115"/>
      <c r="F30" s="111"/>
      <c r="G30" s="116"/>
      <c r="H30" s="112">
        <f t="shared" si="0"/>
        <v>0</v>
      </c>
    </row>
    <row r="31" spans="1:8" ht="19.5" hidden="1">
      <c r="A31" s="113">
        <v>17313518000</v>
      </c>
      <c r="B31" s="108" t="s">
        <v>119</v>
      </c>
      <c r="C31" s="109"/>
      <c r="D31" s="109"/>
      <c r="E31" s="115"/>
      <c r="F31" s="111"/>
      <c r="G31" s="116"/>
      <c r="H31" s="112">
        <f t="shared" si="0"/>
        <v>0</v>
      </c>
    </row>
    <row r="32" spans="1:8" ht="19.5" hidden="1">
      <c r="A32" s="113">
        <v>17313519000</v>
      </c>
      <c r="B32" s="108" t="s">
        <v>120</v>
      </c>
      <c r="C32" s="109"/>
      <c r="D32" s="109"/>
      <c r="E32" s="115"/>
      <c r="F32" s="111"/>
      <c r="G32" s="116"/>
      <c r="H32" s="112">
        <f t="shared" si="0"/>
        <v>0</v>
      </c>
    </row>
    <row r="33" spans="1:8" ht="19.5" hidden="1">
      <c r="A33" s="113">
        <v>17313520000</v>
      </c>
      <c r="B33" s="108" t="s">
        <v>121</v>
      </c>
      <c r="C33" s="109"/>
      <c r="D33" s="109"/>
      <c r="E33" s="115"/>
      <c r="F33" s="111"/>
      <c r="G33" s="116"/>
      <c r="H33" s="112">
        <f t="shared" si="0"/>
        <v>0</v>
      </c>
    </row>
    <row r="34" spans="1:8" ht="34.5" customHeight="1" hidden="1">
      <c r="A34" s="117">
        <v>17100000000</v>
      </c>
      <c r="B34" s="118" t="s">
        <v>122</v>
      </c>
      <c r="C34" s="119"/>
      <c r="D34" s="120"/>
      <c r="E34" s="121"/>
      <c r="F34" s="121"/>
      <c r="G34" s="122"/>
      <c r="H34" s="123">
        <f>SUM(C34:G34)</f>
        <v>0</v>
      </c>
    </row>
    <row r="35" spans="1:8" s="127" customFormat="1" ht="18.75">
      <c r="A35" s="124"/>
      <c r="B35" s="125" t="s">
        <v>123</v>
      </c>
      <c r="C35" s="126">
        <f aca="true" t="shared" si="1" ref="C35:H35">SUM(C13:C34)</f>
        <v>0</v>
      </c>
      <c r="D35" s="126">
        <f t="shared" si="1"/>
        <v>0</v>
      </c>
      <c r="E35" s="126">
        <f t="shared" si="1"/>
        <v>0</v>
      </c>
      <c r="F35" s="126">
        <f t="shared" si="1"/>
        <v>700000</v>
      </c>
      <c r="G35" s="126">
        <f t="shared" si="1"/>
        <v>0</v>
      </c>
      <c r="H35" s="112">
        <f t="shared" si="1"/>
        <v>700000</v>
      </c>
    </row>
    <row r="38" s="127" customFormat="1" ht="14.25"/>
    <row r="39" spans="2:8" ht="18.75">
      <c r="B39" s="128" t="s">
        <v>13</v>
      </c>
      <c r="C39" s="128"/>
      <c r="G39" s="129"/>
      <c r="H39" s="129" t="s">
        <v>14</v>
      </c>
    </row>
  </sheetData>
  <sheetProtection/>
  <mergeCells count="10">
    <mergeCell ref="H10:H12"/>
    <mergeCell ref="A7:H7"/>
    <mergeCell ref="A10:A12"/>
    <mergeCell ref="B10:B12"/>
    <mergeCell ref="E10:G10"/>
    <mergeCell ref="E11:G11"/>
    <mergeCell ref="D1:H1"/>
    <mergeCell ref="D2:H2"/>
    <mergeCell ref="D3:H3"/>
    <mergeCell ref="D4:H4"/>
  </mergeCells>
  <printOptions/>
  <pageMargins left="0.7874015748031497" right="0.3937007874015748" top="0.79" bottom="0.7874015748031497" header="0" footer="0"/>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J42"/>
  <sheetViews>
    <sheetView zoomScale="75" zoomScaleNormal="75" zoomScaleSheetLayoutView="100" workbookViewId="0" topLeftCell="A1">
      <selection activeCell="J7" sqref="J7"/>
    </sheetView>
  </sheetViews>
  <sheetFormatPr defaultColWidth="9.00390625" defaultRowHeight="12.75"/>
  <cols>
    <col min="1" max="1" width="9.25390625" style="132" customWidth="1"/>
    <col min="2" max="2" width="9.00390625" style="132" customWidth="1"/>
    <col min="3" max="3" width="36.25390625" style="132" customWidth="1"/>
    <col min="4" max="4" width="35.125" style="132" customWidth="1"/>
    <col min="5" max="5" width="11.375" style="132" customWidth="1"/>
    <col min="6" max="6" width="11.625" style="132" customWidth="1"/>
    <col min="7" max="7" width="10.25390625" style="132" customWidth="1"/>
    <col min="8" max="8" width="13.875" style="132" customWidth="1"/>
    <col min="9" max="9" width="10.375" style="132" bestFit="1" customWidth="1"/>
    <col min="10" max="10" width="11.125" style="132" bestFit="1" customWidth="1"/>
    <col min="11" max="16384" width="9.125" style="132" customWidth="1"/>
  </cols>
  <sheetData>
    <row r="1" spans="1:8" ht="15.75">
      <c r="A1" s="130"/>
      <c r="B1" s="130"/>
      <c r="C1" s="130"/>
      <c r="D1" s="131" t="s">
        <v>124</v>
      </c>
      <c r="E1" s="131"/>
      <c r="F1" s="131"/>
      <c r="G1" s="131"/>
      <c r="H1" s="131"/>
    </row>
    <row r="2" spans="1:10" ht="15.75">
      <c r="A2" s="130"/>
      <c r="B2" s="130"/>
      <c r="C2" s="130"/>
      <c r="E2" s="133"/>
      <c r="F2" s="133"/>
      <c r="G2" s="133"/>
      <c r="H2" s="133" t="s">
        <v>125</v>
      </c>
      <c r="J2" s="134"/>
    </row>
    <row r="3" spans="1:10" ht="15.75">
      <c r="A3" s="130"/>
      <c r="B3" s="130"/>
      <c r="C3" s="130"/>
      <c r="D3" s="135" t="s">
        <v>18</v>
      </c>
      <c r="E3" s="135"/>
      <c r="F3" s="135"/>
      <c r="G3" s="135"/>
      <c r="H3" s="135"/>
      <c r="J3" s="134"/>
    </row>
    <row r="4" spans="1:10" ht="15.75">
      <c r="A4" s="130"/>
      <c r="B4" s="130"/>
      <c r="C4" s="130"/>
      <c r="E4" s="136"/>
      <c r="F4" s="136"/>
      <c r="G4" s="136"/>
      <c r="H4" s="136" t="s">
        <v>20</v>
      </c>
      <c r="I4" s="137"/>
      <c r="J4" s="134"/>
    </row>
    <row r="5" spans="1:10" ht="15.75">
      <c r="A5" s="130"/>
      <c r="B5" s="130"/>
      <c r="C5" s="130"/>
      <c r="E5" s="136"/>
      <c r="F5" s="136"/>
      <c r="G5" s="136"/>
      <c r="H5" s="136"/>
      <c r="I5" s="137"/>
      <c r="J5" s="134"/>
    </row>
    <row r="6" spans="1:10" ht="40.5" customHeight="1">
      <c r="A6" s="138" t="s">
        <v>126</v>
      </c>
      <c r="B6" s="138"/>
      <c r="C6" s="138"/>
      <c r="D6" s="138"/>
      <c r="E6" s="138"/>
      <c r="F6" s="138"/>
      <c r="G6" s="138"/>
      <c r="H6" s="138"/>
      <c r="J6" s="136"/>
    </row>
    <row r="7" spans="1:10" ht="15.75">
      <c r="A7" s="139"/>
      <c r="B7" s="139"/>
      <c r="C7" s="139"/>
      <c r="D7" s="139"/>
      <c r="E7" s="139"/>
      <c r="F7" s="139"/>
      <c r="G7" s="139"/>
      <c r="H7" s="139"/>
      <c r="J7" s="136"/>
    </row>
    <row r="8" ht="15.75">
      <c r="H8" s="140" t="s">
        <v>127</v>
      </c>
    </row>
    <row r="9" spans="1:8" ht="61.5" customHeight="1">
      <c r="A9" s="141" t="s">
        <v>24</v>
      </c>
      <c r="B9" s="142" t="s">
        <v>26</v>
      </c>
      <c r="C9" s="143" t="s">
        <v>27</v>
      </c>
      <c r="D9" s="144" t="s">
        <v>128</v>
      </c>
      <c r="E9" s="145" t="s">
        <v>129</v>
      </c>
      <c r="F9" s="145" t="s">
        <v>130</v>
      </c>
      <c r="G9" s="145" t="s">
        <v>131</v>
      </c>
      <c r="H9" s="146" t="s">
        <v>132</v>
      </c>
    </row>
    <row r="10" spans="1:8" ht="49.5">
      <c r="A10" s="141" t="s">
        <v>25</v>
      </c>
      <c r="B10" s="147"/>
      <c r="C10" s="143" t="s">
        <v>35</v>
      </c>
      <c r="D10" s="144"/>
      <c r="E10" s="145"/>
      <c r="F10" s="145"/>
      <c r="G10" s="145"/>
      <c r="H10" s="146"/>
    </row>
    <row r="11" spans="1:8" s="149" customFormat="1" ht="11.25">
      <c r="A11" s="148" t="s">
        <v>133</v>
      </c>
      <c r="B11" s="148" t="s">
        <v>134</v>
      </c>
      <c r="C11" s="148" t="s">
        <v>135</v>
      </c>
      <c r="D11" s="148" t="s">
        <v>136</v>
      </c>
      <c r="E11" s="148" t="s">
        <v>137</v>
      </c>
      <c r="F11" s="148" t="s">
        <v>138</v>
      </c>
      <c r="G11" s="148" t="s">
        <v>139</v>
      </c>
      <c r="H11" s="148" t="s">
        <v>140</v>
      </c>
    </row>
    <row r="12" spans="1:8" s="155" customFormat="1" ht="15.75" hidden="1">
      <c r="A12" s="150" t="s">
        <v>141</v>
      </c>
      <c r="B12" s="151"/>
      <c r="C12" s="152" t="s">
        <v>142</v>
      </c>
      <c r="D12" s="153"/>
      <c r="E12" s="153"/>
      <c r="F12" s="153"/>
      <c r="G12" s="153"/>
      <c r="H12" s="154">
        <f>H13</f>
        <v>0</v>
      </c>
    </row>
    <row r="13" spans="1:8" s="155" customFormat="1" ht="31.5" hidden="1">
      <c r="A13" s="156" t="s">
        <v>143</v>
      </c>
      <c r="B13" s="157"/>
      <c r="C13" s="158" t="s">
        <v>144</v>
      </c>
      <c r="D13" s="159"/>
      <c r="E13" s="159"/>
      <c r="F13" s="159"/>
      <c r="G13" s="159"/>
      <c r="H13" s="160">
        <f>H14</f>
        <v>0</v>
      </c>
    </row>
    <row r="14" spans="1:8" s="155" customFormat="1" ht="31.5" hidden="1">
      <c r="A14" s="161">
        <v>180107</v>
      </c>
      <c r="B14" s="162" t="s">
        <v>145</v>
      </c>
      <c r="C14" s="163" t="s">
        <v>146</v>
      </c>
      <c r="D14" s="164"/>
      <c r="E14" s="165"/>
      <c r="F14" s="165"/>
      <c r="G14" s="165"/>
      <c r="H14" s="166"/>
    </row>
    <row r="15" spans="1:8" s="155" customFormat="1" ht="31.5">
      <c r="A15" s="151">
        <v>10</v>
      </c>
      <c r="B15" s="151"/>
      <c r="C15" s="152" t="s">
        <v>56</v>
      </c>
      <c r="D15" s="167"/>
      <c r="E15" s="167"/>
      <c r="F15" s="167"/>
      <c r="G15" s="167"/>
      <c r="H15" s="154">
        <f>H16+H18+H21</f>
        <v>7520</v>
      </c>
    </row>
    <row r="16" spans="1:8" s="155" customFormat="1" ht="15.75">
      <c r="A16" s="168" t="s">
        <v>57</v>
      </c>
      <c r="B16" s="168"/>
      <c r="C16" s="158" t="s">
        <v>147</v>
      </c>
      <c r="D16" s="169"/>
      <c r="E16" s="169"/>
      <c r="F16" s="169"/>
      <c r="G16" s="169"/>
      <c r="H16" s="160">
        <f>H17</f>
        <v>7520</v>
      </c>
    </row>
    <row r="17" spans="1:8" s="155" customFormat="1" ht="64.5" customHeight="1">
      <c r="A17" s="170" t="s">
        <v>59</v>
      </c>
      <c r="B17" s="171" t="s">
        <v>60</v>
      </c>
      <c r="C17" s="164" t="s">
        <v>148</v>
      </c>
      <c r="D17" s="169"/>
      <c r="E17" s="169"/>
      <c r="F17" s="169"/>
      <c r="G17" s="169"/>
      <c r="H17" s="166">
        <v>7520</v>
      </c>
    </row>
    <row r="18" spans="1:8" s="155" customFormat="1" ht="15.75" hidden="1">
      <c r="A18" s="172" t="s">
        <v>149</v>
      </c>
      <c r="B18" s="157"/>
      <c r="C18" s="158" t="s">
        <v>150</v>
      </c>
      <c r="D18" s="159"/>
      <c r="E18" s="159"/>
      <c r="F18" s="159"/>
      <c r="G18" s="159"/>
      <c r="H18" s="160">
        <f>H20+H19</f>
        <v>0</v>
      </c>
    </row>
    <row r="19" spans="1:8" s="155" customFormat="1" ht="78.75" hidden="1">
      <c r="A19" s="170" t="s">
        <v>151</v>
      </c>
      <c r="B19" s="171" t="s">
        <v>152</v>
      </c>
      <c r="C19" s="164" t="s">
        <v>153</v>
      </c>
      <c r="D19" s="164" t="s">
        <v>154</v>
      </c>
      <c r="E19" s="159"/>
      <c r="F19" s="159"/>
      <c r="G19" s="159"/>
      <c r="H19" s="166"/>
    </row>
    <row r="20" spans="1:8" s="155" customFormat="1" ht="110.25" hidden="1">
      <c r="A20" s="170" t="s">
        <v>151</v>
      </c>
      <c r="B20" s="171" t="s">
        <v>152</v>
      </c>
      <c r="C20" s="164" t="s">
        <v>153</v>
      </c>
      <c r="D20" s="164" t="s">
        <v>155</v>
      </c>
      <c r="E20" s="159"/>
      <c r="F20" s="159"/>
      <c r="G20" s="159"/>
      <c r="H20" s="166"/>
    </row>
    <row r="21" spans="1:8" s="155" customFormat="1" ht="31.5" hidden="1">
      <c r="A21" s="173" t="s">
        <v>47</v>
      </c>
      <c r="B21" s="174"/>
      <c r="C21" s="175" t="s">
        <v>48</v>
      </c>
      <c r="D21" s="169"/>
      <c r="E21" s="169"/>
      <c r="F21" s="169"/>
      <c r="G21" s="169"/>
      <c r="H21" s="160">
        <f>SUM(H22:H22)</f>
        <v>0</v>
      </c>
    </row>
    <row r="22" spans="1:8" s="155" customFormat="1" ht="78.75" hidden="1">
      <c r="A22" s="176">
        <v>250352</v>
      </c>
      <c r="B22" s="177" t="s">
        <v>50</v>
      </c>
      <c r="C22" s="178" t="s">
        <v>156</v>
      </c>
      <c r="D22" s="169"/>
      <c r="E22" s="169"/>
      <c r="F22" s="169"/>
      <c r="G22" s="169"/>
      <c r="H22" s="166"/>
    </row>
    <row r="23" spans="1:10" s="155" customFormat="1" ht="30" customHeight="1">
      <c r="A23" s="151" t="s">
        <v>37</v>
      </c>
      <c r="B23" s="179"/>
      <c r="C23" s="152" t="s">
        <v>38</v>
      </c>
      <c r="D23" s="167"/>
      <c r="E23" s="167"/>
      <c r="F23" s="167"/>
      <c r="G23" s="167"/>
      <c r="H23" s="154">
        <f>H24+H29+H27</f>
        <v>709000</v>
      </c>
      <c r="I23" s="180"/>
      <c r="J23" s="180"/>
    </row>
    <row r="24" spans="1:8" s="155" customFormat="1" ht="15.75">
      <c r="A24" s="168" t="s">
        <v>39</v>
      </c>
      <c r="B24" s="181"/>
      <c r="C24" s="158" t="s">
        <v>40</v>
      </c>
      <c r="D24" s="169"/>
      <c r="E24" s="169"/>
      <c r="F24" s="169"/>
      <c r="G24" s="169"/>
      <c r="H24" s="160">
        <f>H26+H25</f>
        <v>9000</v>
      </c>
    </row>
    <row r="25" spans="1:8" s="155" customFormat="1" ht="15.75" hidden="1">
      <c r="A25" s="182" t="s">
        <v>41</v>
      </c>
      <c r="B25" s="171" t="s">
        <v>42</v>
      </c>
      <c r="C25" s="164" t="s">
        <v>43</v>
      </c>
      <c r="D25" s="169"/>
      <c r="E25" s="169"/>
      <c r="F25" s="169"/>
      <c r="G25" s="169"/>
      <c r="H25" s="166"/>
    </row>
    <row r="26" spans="1:8" s="155" customFormat="1" ht="31.5">
      <c r="A26" s="182" t="s">
        <v>44</v>
      </c>
      <c r="B26" s="171" t="s">
        <v>45</v>
      </c>
      <c r="C26" s="164" t="s">
        <v>46</v>
      </c>
      <c r="D26" s="169"/>
      <c r="E26" s="169"/>
      <c r="F26" s="169"/>
      <c r="G26" s="169"/>
      <c r="H26" s="166">
        <v>9000</v>
      </c>
    </row>
    <row r="27" spans="1:8" s="155" customFormat="1" ht="31.5" hidden="1">
      <c r="A27" s="168" t="s">
        <v>64</v>
      </c>
      <c r="B27" s="181"/>
      <c r="C27" s="158" t="s">
        <v>65</v>
      </c>
      <c r="D27" s="169"/>
      <c r="E27" s="169"/>
      <c r="F27" s="169"/>
      <c r="G27" s="169"/>
      <c r="H27" s="160">
        <f>H28</f>
        <v>0</v>
      </c>
    </row>
    <row r="28" spans="1:8" s="155" customFormat="1" ht="47.25" hidden="1">
      <c r="A28" s="182" t="s">
        <v>157</v>
      </c>
      <c r="B28" s="171" t="s">
        <v>158</v>
      </c>
      <c r="C28" s="164" t="s">
        <v>159</v>
      </c>
      <c r="D28" s="169"/>
      <c r="E28" s="169"/>
      <c r="F28" s="169"/>
      <c r="G28" s="169"/>
      <c r="H28" s="166"/>
    </row>
    <row r="29" spans="1:8" s="155" customFormat="1" ht="31.5">
      <c r="A29" s="173" t="s">
        <v>47</v>
      </c>
      <c r="B29" s="174"/>
      <c r="C29" s="175" t="s">
        <v>48</v>
      </c>
      <c r="D29" s="169"/>
      <c r="E29" s="169"/>
      <c r="F29" s="169"/>
      <c r="G29" s="169"/>
      <c r="H29" s="160">
        <f>H30</f>
        <v>700000</v>
      </c>
    </row>
    <row r="30" spans="1:8" s="155" customFormat="1" ht="15.75">
      <c r="A30" s="176" t="s">
        <v>49</v>
      </c>
      <c r="B30" s="177" t="s">
        <v>50</v>
      </c>
      <c r="C30" s="178" t="s">
        <v>51</v>
      </c>
      <c r="D30" s="169"/>
      <c r="E30" s="169"/>
      <c r="F30" s="169"/>
      <c r="G30" s="169"/>
      <c r="H30" s="166">
        <v>700000</v>
      </c>
    </row>
    <row r="31" spans="1:10" s="155" customFormat="1" ht="47.25">
      <c r="A31" s="151">
        <v>24</v>
      </c>
      <c r="B31" s="179"/>
      <c r="C31" s="183" t="s">
        <v>76</v>
      </c>
      <c r="D31" s="167"/>
      <c r="E31" s="167"/>
      <c r="F31" s="167"/>
      <c r="G31" s="167"/>
      <c r="H31" s="154">
        <f>H32</f>
        <v>15000</v>
      </c>
      <c r="I31" s="180"/>
      <c r="J31" s="180"/>
    </row>
    <row r="32" spans="1:8" s="155" customFormat="1" ht="15.75">
      <c r="A32" s="172" t="s">
        <v>77</v>
      </c>
      <c r="B32" s="157"/>
      <c r="C32" s="158" t="s">
        <v>78</v>
      </c>
      <c r="D32" s="169"/>
      <c r="E32" s="169"/>
      <c r="F32" s="169"/>
      <c r="G32" s="169"/>
      <c r="H32" s="160">
        <f>SUM(H33:H35)</f>
        <v>15000</v>
      </c>
    </row>
    <row r="33" spans="1:8" s="155" customFormat="1" ht="15.75" hidden="1">
      <c r="A33" s="170" t="s">
        <v>160</v>
      </c>
      <c r="B33" s="171" t="s">
        <v>161</v>
      </c>
      <c r="C33" s="164" t="s">
        <v>162</v>
      </c>
      <c r="D33" s="169"/>
      <c r="E33" s="169"/>
      <c r="F33" s="169"/>
      <c r="G33" s="169"/>
      <c r="H33" s="166"/>
    </row>
    <row r="34" spans="1:8" s="155" customFormat="1" ht="31.5" hidden="1">
      <c r="A34" s="170" t="s">
        <v>163</v>
      </c>
      <c r="B34" s="171" t="s">
        <v>164</v>
      </c>
      <c r="C34" s="164" t="s">
        <v>165</v>
      </c>
      <c r="D34" s="169"/>
      <c r="E34" s="169"/>
      <c r="F34" s="169"/>
      <c r="G34" s="169"/>
      <c r="H34" s="166"/>
    </row>
    <row r="35" spans="1:8" s="155" customFormat="1" ht="31.5">
      <c r="A35" s="170" t="s">
        <v>79</v>
      </c>
      <c r="B35" s="171" t="s">
        <v>80</v>
      </c>
      <c r="C35" s="164" t="s">
        <v>81</v>
      </c>
      <c r="D35" s="184"/>
      <c r="E35" s="169"/>
      <c r="F35" s="169"/>
      <c r="G35" s="169"/>
      <c r="H35" s="166">
        <v>15000</v>
      </c>
    </row>
    <row r="36" spans="1:8" s="155" customFormat="1" ht="21" customHeight="1">
      <c r="A36" s="185"/>
      <c r="B36" s="186"/>
      <c r="C36" s="186" t="s">
        <v>166</v>
      </c>
      <c r="D36" s="169"/>
      <c r="E36" s="169"/>
      <c r="F36" s="169"/>
      <c r="G36" s="169"/>
      <c r="H36" s="160">
        <f>H23+H15+H12+H31</f>
        <v>731520</v>
      </c>
    </row>
    <row r="37" spans="1:8" s="155" customFormat="1" ht="11.25" customHeight="1">
      <c r="A37" s="187"/>
      <c r="B37" s="187"/>
      <c r="C37" s="188"/>
      <c r="D37" s="187"/>
      <c r="E37" s="187"/>
      <c r="F37" s="187"/>
      <c r="G37" s="187"/>
      <c r="H37" s="189"/>
    </row>
    <row r="38" s="190" customFormat="1" ht="15.75"/>
    <row r="39" s="190" customFormat="1" ht="15.75"/>
    <row r="40" spans="3:8" s="191" customFormat="1" ht="18.75">
      <c r="C40" s="192" t="s">
        <v>13</v>
      </c>
      <c r="F40" s="193" t="s">
        <v>14</v>
      </c>
      <c r="H40" s="194"/>
    </row>
    <row r="42" ht="15.75">
      <c r="H42" s="195"/>
    </row>
  </sheetData>
  <mergeCells count="9">
    <mergeCell ref="D1:H1"/>
    <mergeCell ref="D3:H3"/>
    <mergeCell ref="A6:H6"/>
    <mergeCell ref="H9:H10"/>
    <mergeCell ref="D9:D10"/>
    <mergeCell ref="E9:E10"/>
    <mergeCell ref="F9:F10"/>
    <mergeCell ref="G9:G10"/>
    <mergeCell ref="B9:B10"/>
  </mergeCells>
  <printOptions/>
  <pageMargins left="0.89" right="0.3937007874015748" top="0.84" bottom="0.7874015748031497" header="0" footer="0"/>
  <pageSetup fitToHeight="1" fitToWidth="1"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sheetPr>
    <pageSetUpPr fitToPage="1"/>
  </sheetPr>
  <dimension ref="A1:H67"/>
  <sheetViews>
    <sheetView zoomScale="70" zoomScaleNormal="70" zoomScaleSheetLayoutView="75" workbookViewId="0" topLeftCell="A1">
      <selection activeCell="D57" sqref="D57"/>
    </sheetView>
  </sheetViews>
  <sheetFormatPr defaultColWidth="9.00390625" defaultRowHeight="12.75"/>
  <cols>
    <col min="1" max="1" width="15.375" style="196" customWidth="1"/>
    <col min="2" max="2" width="10.625" style="196" customWidth="1"/>
    <col min="3" max="3" width="27.75390625" style="196" customWidth="1"/>
    <col min="4" max="4" width="38.25390625" style="196" customWidth="1"/>
    <col min="5" max="5" width="12.875" style="196" customWidth="1"/>
    <col min="6" max="6" width="14.375" style="196" bestFit="1" customWidth="1"/>
    <col min="7" max="7" width="13.625" style="196" customWidth="1"/>
    <col min="8" max="8" width="18.625" style="196" customWidth="1"/>
    <col min="9" max="16384" width="9.125" style="196" customWidth="1"/>
  </cols>
  <sheetData>
    <row r="1" spans="3:7" ht="15.75">
      <c r="C1" s="197"/>
      <c r="D1" s="198" t="s">
        <v>167</v>
      </c>
      <c r="E1" s="198"/>
      <c r="F1" s="198"/>
      <c r="G1" s="198"/>
    </row>
    <row r="2" spans="3:7" ht="15.75">
      <c r="C2" s="197"/>
      <c r="D2" s="198" t="s">
        <v>168</v>
      </c>
      <c r="E2" s="198"/>
      <c r="F2" s="198"/>
      <c r="G2" s="198"/>
    </row>
    <row r="3" spans="3:7" ht="15.75">
      <c r="C3" s="197"/>
      <c r="D3" s="199" t="s">
        <v>18</v>
      </c>
      <c r="E3" s="199"/>
      <c r="F3" s="199"/>
      <c r="G3" s="199"/>
    </row>
    <row r="4" spans="4:7" ht="15.75">
      <c r="D4" s="198" t="s">
        <v>20</v>
      </c>
      <c r="E4" s="198"/>
      <c r="F4" s="198"/>
      <c r="G4" s="198"/>
    </row>
    <row r="5" s="200" customFormat="1" ht="12" hidden="1">
      <c r="G5" s="201"/>
    </row>
    <row r="6" s="200" customFormat="1" ht="12">
      <c r="G6" s="201"/>
    </row>
    <row r="7" spans="1:7" ht="36" customHeight="1">
      <c r="A7" s="202" t="s">
        <v>169</v>
      </c>
      <c r="B7" s="202"/>
      <c r="C7" s="202"/>
      <c r="D7" s="202"/>
      <c r="E7" s="202"/>
      <c r="F7" s="202"/>
      <c r="G7" s="202"/>
    </row>
    <row r="8" spans="1:7" ht="15.75" hidden="1">
      <c r="A8" s="203"/>
      <c r="B8" s="203"/>
      <c r="C8" s="204"/>
      <c r="D8" s="204"/>
      <c r="E8" s="204"/>
      <c r="F8" s="204"/>
      <c r="G8" s="204"/>
    </row>
    <row r="9" spans="1:7" ht="15.75">
      <c r="A9" s="203"/>
      <c r="B9" s="203"/>
      <c r="C9" s="204"/>
      <c r="D9" s="204"/>
      <c r="E9" s="204"/>
      <c r="F9" s="204"/>
      <c r="G9" s="204"/>
    </row>
    <row r="10" ht="15.75">
      <c r="G10" s="205" t="s">
        <v>0</v>
      </c>
    </row>
    <row r="11" spans="1:7" ht="48.75" customHeight="1">
      <c r="A11" s="206" t="s">
        <v>170</v>
      </c>
      <c r="B11" s="207" t="s">
        <v>26</v>
      </c>
      <c r="C11" s="206" t="s">
        <v>171</v>
      </c>
      <c r="D11" s="208" t="s">
        <v>172</v>
      </c>
      <c r="E11" s="208" t="s">
        <v>173</v>
      </c>
      <c r="F11" s="208" t="s">
        <v>5</v>
      </c>
      <c r="G11" s="209" t="s">
        <v>174</v>
      </c>
    </row>
    <row r="12" spans="1:7" ht="54" customHeight="1">
      <c r="A12" s="206" t="s">
        <v>25</v>
      </c>
      <c r="B12" s="210"/>
      <c r="C12" s="206" t="s">
        <v>175</v>
      </c>
      <c r="D12" s="211"/>
      <c r="E12" s="211"/>
      <c r="F12" s="211"/>
      <c r="G12" s="212"/>
    </row>
    <row r="13" spans="1:7" s="213" customFormat="1" ht="11.25">
      <c r="A13" s="206">
        <v>1</v>
      </c>
      <c r="B13" s="206">
        <v>2</v>
      </c>
      <c r="C13" s="206">
        <v>3</v>
      </c>
      <c r="D13" s="206">
        <v>4</v>
      </c>
      <c r="E13" s="206">
        <v>5</v>
      </c>
      <c r="F13" s="206">
        <v>6</v>
      </c>
      <c r="G13" s="206">
        <v>7</v>
      </c>
    </row>
    <row r="14" spans="1:8" ht="31.5" hidden="1">
      <c r="A14" s="214" t="s">
        <v>141</v>
      </c>
      <c r="B14" s="214"/>
      <c r="C14" s="215" t="s">
        <v>142</v>
      </c>
      <c r="D14" s="216" t="s">
        <v>3</v>
      </c>
      <c r="E14" s="217">
        <f>SUM(E15:E19)</f>
        <v>0</v>
      </c>
      <c r="F14" s="217">
        <f>SUM(F15:F19)</f>
        <v>0</v>
      </c>
      <c r="G14" s="217">
        <f aca="true" t="shared" si="0" ref="G14:G39">E14+F14</f>
        <v>0</v>
      </c>
      <c r="H14" s="218"/>
    </row>
    <row r="15" spans="1:8" s="226" customFormat="1" ht="47.25" hidden="1">
      <c r="A15" s="219">
        <v>120201</v>
      </c>
      <c r="B15" s="220" t="s">
        <v>176</v>
      </c>
      <c r="C15" s="221" t="s">
        <v>177</v>
      </c>
      <c r="D15" s="222" t="s">
        <v>178</v>
      </c>
      <c r="E15" s="223"/>
      <c r="F15" s="223"/>
      <c r="G15" s="224">
        <f t="shared" si="0"/>
        <v>0</v>
      </c>
      <c r="H15" s="225"/>
    </row>
    <row r="16" spans="1:8" s="226" customFormat="1" ht="47.25" hidden="1">
      <c r="A16" s="219">
        <v>180107</v>
      </c>
      <c r="B16" s="220" t="s">
        <v>145</v>
      </c>
      <c r="C16" s="227" t="s">
        <v>146</v>
      </c>
      <c r="D16" s="222" t="s">
        <v>179</v>
      </c>
      <c r="E16" s="228"/>
      <c r="F16" s="228"/>
      <c r="G16" s="229">
        <f t="shared" si="0"/>
        <v>0</v>
      </c>
      <c r="H16" s="225"/>
    </row>
    <row r="17" spans="1:8" s="226" customFormat="1" ht="78.75" hidden="1">
      <c r="A17" s="219">
        <v>250404</v>
      </c>
      <c r="B17" s="220" t="s">
        <v>53</v>
      </c>
      <c r="C17" s="221" t="s">
        <v>54</v>
      </c>
      <c r="D17" s="222" t="s">
        <v>180</v>
      </c>
      <c r="E17" s="223"/>
      <c r="F17" s="223"/>
      <c r="G17" s="224">
        <f t="shared" si="0"/>
        <v>0</v>
      </c>
      <c r="H17" s="225"/>
    </row>
    <row r="18" spans="1:8" s="226" customFormat="1" ht="47.25" hidden="1">
      <c r="A18" s="219">
        <v>250404</v>
      </c>
      <c r="B18" s="220" t="s">
        <v>53</v>
      </c>
      <c r="C18" s="221" t="s">
        <v>54</v>
      </c>
      <c r="D18" s="222" t="s">
        <v>181</v>
      </c>
      <c r="E18" s="223"/>
      <c r="F18" s="223"/>
      <c r="G18" s="224"/>
      <c r="H18" s="225"/>
    </row>
    <row r="19" spans="1:8" ht="94.5" hidden="1">
      <c r="A19" s="219">
        <v>250404</v>
      </c>
      <c r="B19" s="220" t="s">
        <v>53</v>
      </c>
      <c r="C19" s="221" t="s">
        <v>54</v>
      </c>
      <c r="D19" s="222" t="s">
        <v>182</v>
      </c>
      <c r="E19" s="223"/>
      <c r="F19" s="223"/>
      <c r="G19" s="224">
        <f t="shared" si="0"/>
        <v>0</v>
      </c>
      <c r="H19" s="218"/>
    </row>
    <row r="20" spans="1:8" ht="30.75" customHeight="1">
      <c r="A20" s="214" t="s">
        <v>37</v>
      </c>
      <c r="B20" s="214"/>
      <c r="C20" s="215" t="s">
        <v>38</v>
      </c>
      <c r="D20" s="216" t="s">
        <v>3</v>
      </c>
      <c r="E20" s="230">
        <f>SUM(E21:E39)</f>
        <v>-3310</v>
      </c>
      <c r="F20" s="230">
        <f>SUM(F21:F39)</f>
        <v>0</v>
      </c>
      <c r="G20" s="230">
        <f t="shared" si="0"/>
        <v>-3310</v>
      </c>
      <c r="H20" s="218"/>
    </row>
    <row r="21" spans="1:8" s="226" customFormat="1" ht="63" hidden="1">
      <c r="A21" s="231">
        <v>160903</v>
      </c>
      <c r="B21" s="220" t="s">
        <v>183</v>
      </c>
      <c r="C21" s="232" t="s">
        <v>184</v>
      </c>
      <c r="D21" s="233" t="s">
        <v>185</v>
      </c>
      <c r="E21" s="223"/>
      <c r="F21" s="223"/>
      <c r="G21" s="224">
        <f t="shared" si="0"/>
        <v>0</v>
      </c>
      <c r="H21" s="225"/>
    </row>
    <row r="22" spans="1:8" s="226" customFormat="1" ht="48" customHeight="1" hidden="1">
      <c r="A22" s="231" t="s">
        <v>186</v>
      </c>
      <c r="B22" s="220" t="s">
        <v>187</v>
      </c>
      <c r="C22" s="227" t="s">
        <v>188</v>
      </c>
      <c r="D22" s="234" t="s">
        <v>189</v>
      </c>
      <c r="E22" s="223"/>
      <c r="F22" s="223"/>
      <c r="G22" s="224">
        <f t="shared" si="0"/>
        <v>0</v>
      </c>
      <c r="H22" s="225"/>
    </row>
    <row r="23" spans="1:8" s="226" customFormat="1" ht="31.5" hidden="1">
      <c r="A23" s="231" t="s">
        <v>186</v>
      </c>
      <c r="B23" s="220" t="s">
        <v>187</v>
      </c>
      <c r="C23" s="227" t="s">
        <v>188</v>
      </c>
      <c r="D23" s="235" t="s">
        <v>190</v>
      </c>
      <c r="E23" s="223"/>
      <c r="F23" s="223"/>
      <c r="G23" s="224">
        <f t="shared" si="0"/>
        <v>0</v>
      </c>
      <c r="H23" s="225"/>
    </row>
    <row r="24" spans="1:8" s="226" customFormat="1" ht="47.25" hidden="1">
      <c r="A24" s="231" t="s">
        <v>191</v>
      </c>
      <c r="B24" s="220" t="s">
        <v>187</v>
      </c>
      <c r="C24" s="236" t="s">
        <v>192</v>
      </c>
      <c r="D24" s="233" t="s">
        <v>193</v>
      </c>
      <c r="E24" s="223"/>
      <c r="F24" s="223"/>
      <c r="G24" s="224">
        <f t="shared" si="0"/>
        <v>0</v>
      </c>
      <c r="H24" s="225"/>
    </row>
    <row r="25" spans="1:8" s="226" customFormat="1" ht="47.25" hidden="1">
      <c r="A25" s="237" t="s">
        <v>194</v>
      </c>
      <c r="B25" s="220" t="s">
        <v>195</v>
      </c>
      <c r="C25" s="221" t="s">
        <v>196</v>
      </c>
      <c r="D25" s="222" t="s">
        <v>197</v>
      </c>
      <c r="E25" s="238"/>
      <c r="F25" s="223"/>
      <c r="G25" s="224">
        <f t="shared" si="0"/>
        <v>0</v>
      </c>
      <c r="H25" s="225"/>
    </row>
    <row r="26" spans="1:8" s="226" customFormat="1" ht="94.5" hidden="1">
      <c r="A26" s="237" t="s">
        <v>198</v>
      </c>
      <c r="B26" s="239">
        <v>1040</v>
      </c>
      <c r="C26" s="221" t="s">
        <v>199</v>
      </c>
      <c r="D26" s="222" t="s">
        <v>200</v>
      </c>
      <c r="E26" s="238"/>
      <c r="F26" s="223"/>
      <c r="G26" s="224">
        <f t="shared" si="0"/>
        <v>0</v>
      </c>
      <c r="H26" s="225"/>
    </row>
    <row r="27" spans="1:8" s="226" customFormat="1" ht="47.25" hidden="1">
      <c r="A27" s="237" t="s">
        <v>201</v>
      </c>
      <c r="B27" s="239">
        <v>1040</v>
      </c>
      <c r="C27" s="221" t="s">
        <v>202</v>
      </c>
      <c r="D27" s="222" t="s">
        <v>203</v>
      </c>
      <c r="E27" s="238"/>
      <c r="F27" s="223"/>
      <c r="G27" s="224">
        <f t="shared" si="0"/>
        <v>0</v>
      </c>
      <c r="H27" s="225"/>
    </row>
    <row r="28" spans="1:8" s="226" customFormat="1" ht="47.25" hidden="1">
      <c r="A28" s="237" t="s">
        <v>204</v>
      </c>
      <c r="B28" s="239">
        <v>1040</v>
      </c>
      <c r="C28" s="221" t="s">
        <v>205</v>
      </c>
      <c r="D28" s="222" t="s">
        <v>206</v>
      </c>
      <c r="E28" s="238"/>
      <c r="F28" s="223"/>
      <c r="G28" s="224">
        <f t="shared" si="0"/>
        <v>0</v>
      </c>
      <c r="H28" s="225"/>
    </row>
    <row r="29" spans="1:8" s="226" customFormat="1" ht="47.25">
      <c r="A29" s="219" t="s">
        <v>52</v>
      </c>
      <c r="B29" s="220" t="s">
        <v>53</v>
      </c>
      <c r="C29" s="227" t="s">
        <v>54</v>
      </c>
      <c r="D29" s="222" t="s">
        <v>207</v>
      </c>
      <c r="E29" s="238">
        <v>-3310</v>
      </c>
      <c r="F29" s="223"/>
      <c r="G29" s="224">
        <f t="shared" si="0"/>
        <v>-3310</v>
      </c>
      <c r="H29" s="225"/>
    </row>
    <row r="30" spans="1:8" s="226" customFormat="1" ht="81.75" customHeight="1" hidden="1">
      <c r="A30" s="219">
        <v>180410</v>
      </c>
      <c r="B30" s="220" t="s">
        <v>208</v>
      </c>
      <c r="C30" s="227" t="s">
        <v>209</v>
      </c>
      <c r="D30" s="222" t="s">
        <v>210</v>
      </c>
      <c r="E30" s="238"/>
      <c r="F30" s="223"/>
      <c r="G30" s="224">
        <f t="shared" si="0"/>
        <v>0</v>
      </c>
      <c r="H30" s="225"/>
    </row>
    <row r="31" spans="1:8" s="226" customFormat="1" ht="81" customHeight="1" hidden="1">
      <c r="A31" s="219">
        <v>180107</v>
      </c>
      <c r="B31" s="220" t="s">
        <v>145</v>
      </c>
      <c r="C31" s="227" t="s">
        <v>211</v>
      </c>
      <c r="D31" s="227" t="s">
        <v>212</v>
      </c>
      <c r="E31" s="238"/>
      <c r="F31" s="223"/>
      <c r="G31" s="224">
        <f t="shared" si="0"/>
        <v>0</v>
      </c>
      <c r="H31" s="225"/>
    </row>
    <row r="32" spans="1:8" s="226" customFormat="1" ht="81" customHeight="1" hidden="1">
      <c r="A32" s="219">
        <v>210105</v>
      </c>
      <c r="B32" s="220" t="s">
        <v>213</v>
      </c>
      <c r="C32" s="227" t="s">
        <v>214</v>
      </c>
      <c r="D32" s="222" t="s">
        <v>210</v>
      </c>
      <c r="E32" s="238"/>
      <c r="F32" s="223"/>
      <c r="G32" s="224">
        <f t="shared" si="0"/>
        <v>0</v>
      </c>
      <c r="H32" s="225"/>
    </row>
    <row r="33" spans="1:8" s="226" customFormat="1" ht="48.75" customHeight="1" hidden="1">
      <c r="A33" s="219">
        <v>210107</v>
      </c>
      <c r="B33" s="220" t="s">
        <v>215</v>
      </c>
      <c r="C33" s="227" t="s">
        <v>216</v>
      </c>
      <c r="D33" s="227" t="s">
        <v>217</v>
      </c>
      <c r="E33" s="238"/>
      <c r="F33" s="223"/>
      <c r="G33" s="224">
        <f t="shared" si="0"/>
        <v>0</v>
      </c>
      <c r="H33" s="225"/>
    </row>
    <row r="34" spans="1:8" s="226" customFormat="1" ht="115.5" customHeight="1" hidden="1">
      <c r="A34" s="219">
        <v>250404</v>
      </c>
      <c r="B34" s="220" t="s">
        <v>53</v>
      </c>
      <c r="C34" s="221" t="s">
        <v>54</v>
      </c>
      <c r="D34" s="227" t="s">
        <v>182</v>
      </c>
      <c r="E34" s="223"/>
      <c r="F34" s="223"/>
      <c r="G34" s="224">
        <f t="shared" si="0"/>
        <v>0</v>
      </c>
      <c r="H34" s="225"/>
    </row>
    <row r="35" spans="1:8" s="226" customFormat="1" ht="63" hidden="1">
      <c r="A35" s="219">
        <v>250911</v>
      </c>
      <c r="B35" s="220">
        <v>1060</v>
      </c>
      <c r="C35" s="227" t="s">
        <v>218</v>
      </c>
      <c r="D35" s="227" t="s">
        <v>219</v>
      </c>
      <c r="E35" s="223"/>
      <c r="F35" s="223"/>
      <c r="G35" s="224">
        <f t="shared" si="0"/>
        <v>0</v>
      </c>
      <c r="H35" s="225"/>
    </row>
    <row r="36" spans="1:8" s="226" customFormat="1" ht="47.25" hidden="1">
      <c r="A36" s="219">
        <v>130102</v>
      </c>
      <c r="B36" s="220" t="s">
        <v>220</v>
      </c>
      <c r="C36" s="227" t="s">
        <v>221</v>
      </c>
      <c r="D36" s="240" t="s">
        <v>222</v>
      </c>
      <c r="E36" s="223"/>
      <c r="F36" s="223"/>
      <c r="G36" s="224">
        <f t="shared" si="0"/>
        <v>0</v>
      </c>
      <c r="H36" s="225"/>
    </row>
    <row r="37" spans="1:8" s="226" customFormat="1" ht="64.5" customHeight="1" hidden="1">
      <c r="A37" s="219">
        <v>130106</v>
      </c>
      <c r="B37" s="220" t="s">
        <v>220</v>
      </c>
      <c r="C37" s="221" t="s">
        <v>223</v>
      </c>
      <c r="D37" s="240" t="s">
        <v>222</v>
      </c>
      <c r="E37" s="223"/>
      <c r="F37" s="223"/>
      <c r="G37" s="224">
        <f t="shared" si="0"/>
        <v>0</v>
      </c>
      <c r="H37" s="225"/>
    </row>
    <row r="38" spans="1:8" s="226" customFormat="1" ht="31.5" hidden="1">
      <c r="A38" s="219">
        <v>130112</v>
      </c>
      <c r="B38" s="220" t="s">
        <v>220</v>
      </c>
      <c r="C38" s="221" t="s">
        <v>54</v>
      </c>
      <c r="D38" s="240" t="s">
        <v>224</v>
      </c>
      <c r="E38" s="223"/>
      <c r="F38" s="223"/>
      <c r="G38" s="224">
        <f t="shared" si="0"/>
        <v>0</v>
      </c>
      <c r="H38" s="225"/>
    </row>
    <row r="39" spans="1:8" s="226" customFormat="1" ht="48" customHeight="1" hidden="1">
      <c r="A39" s="219" t="s">
        <v>225</v>
      </c>
      <c r="B39" s="220" t="s">
        <v>220</v>
      </c>
      <c r="C39" s="221" t="s">
        <v>226</v>
      </c>
      <c r="D39" s="240" t="s">
        <v>222</v>
      </c>
      <c r="E39" s="223"/>
      <c r="F39" s="223"/>
      <c r="G39" s="224">
        <f t="shared" si="0"/>
        <v>0</v>
      </c>
      <c r="H39" s="225"/>
    </row>
    <row r="40" spans="1:8" s="226" customFormat="1" ht="47.25" hidden="1">
      <c r="A40" s="214" t="s">
        <v>55</v>
      </c>
      <c r="B40" s="214"/>
      <c r="C40" s="215" t="s">
        <v>56</v>
      </c>
      <c r="D40" s="216" t="s">
        <v>3</v>
      </c>
      <c r="E40" s="230">
        <f>SUM(E41:E42)</f>
        <v>0</v>
      </c>
      <c r="F40" s="230">
        <f>SUM(F41:F42)</f>
        <v>0</v>
      </c>
      <c r="G40" s="230">
        <f aca="true" t="shared" si="1" ref="G40:G46">E40+F40</f>
        <v>0</v>
      </c>
      <c r="H40" s="225"/>
    </row>
    <row r="41" spans="1:8" s="226" customFormat="1" ht="89.25" hidden="1">
      <c r="A41" s="237" t="s">
        <v>227</v>
      </c>
      <c r="B41" s="220">
        <v>1040</v>
      </c>
      <c r="C41" s="241" t="s">
        <v>228</v>
      </c>
      <c r="D41" s="240" t="s">
        <v>229</v>
      </c>
      <c r="E41" s="223"/>
      <c r="F41" s="223"/>
      <c r="G41" s="224">
        <f t="shared" si="1"/>
        <v>0</v>
      </c>
      <c r="H41" s="225"/>
    </row>
    <row r="42" spans="1:8" s="226" customFormat="1" ht="89.25" hidden="1">
      <c r="A42" s="237" t="s">
        <v>227</v>
      </c>
      <c r="B42" s="220">
        <v>1040</v>
      </c>
      <c r="C42" s="241" t="s">
        <v>228</v>
      </c>
      <c r="D42" s="242" t="s">
        <v>230</v>
      </c>
      <c r="E42" s="223"/>
      <c r="F42" s="223"/>
      <c r="G42" s="224">
        <f t="shared" si="1"/>
        <v>0</v>
      </c>
      <c r="H42" s="225"/>
    </row>
    <row r="43" spans="1:8" ht="71.25" customHeight="1" hidden="1">
      <c r="A43" s="243" t="s">
        <v>62</v>
      </c>
      <c r="B43" s="243"/>
      <c r="C43" s="244" t="s">
        <v>63</v>
      </c>
      <c r="D43" s="216" t="s">
        <v>3</v>
      </c>
      <c r="E43" s="230">
        <f>E44+E48</f>
        <v>0</v>
      </c>
      <c r="F43" s="230">
        <f>F44</f>
        <v>0</v>
      </c>
      <c r="G43" s="230">
        <f t="shared" si="1"/>
        <v>0</v>
      </c>
      <c r="H43" s="218"/>
    </row>
    <row r="44" spans="1:8" s="226" customFormat="1" ht="31.5" hidden="1">
      <c r="A44" s="245" t="s">
        <v>194</v>
      </c>
      <c r="B44" s="246">
        <v>1090</v>
      </c>
      <c r="C44" s="247" t="s">
        <v>196</v>
      </c>
      <c r="D44" s="248" t="s">
        <v>231</v>
      </c>
      <c r="E44" s="223">
        <f>SUM(E45:E47)</f>
        <v>0</v>
      </c>
      <c r="F44" s="223"/>
      <c r="G44" s="224">
        <f t="shared" si="1"/>
        <v>0</v>
      </c>
      <c r="H44" s="218"/>
    </row>
    <row r="45" spans="1:8" s="226" customFormat="1" ht="78.75" hidden="1">
      <c r="A45" s="249"/>
      <c r="B45" s="250"/>
      <c r="C45" s="251"/>
      <c r="D45" s="248" t="s">
        <v>232</v>
      </c>
      <c r="E45" s="223"/>
      <c r="F45" s="223"/>
      <c r="G45" s="224">
        <f t="shared" si="1"/>
        <v>0</v>
      </c>
      <c r="H45" s="218"/>
    </row>
    <row r="46" spans="1:8" s="226" customFormat="1" ht="94.5" hidden="1">
      <c r="A46" s="249"/>
      <c r="B46" s="250"/>
      <c r="C46" s="251"/>
      <c r="D46" s="233" t="s">
        <v>233</v>
      </c>
      <c r="E46" s="223"/>
      <c r="F46" s="223"/>
      <c r="G46" s="224">
        <f t="shared" si="1"/>
        <v>0</v>
      </c>
      <c r="H46" s="218"/>
    </row>
    <row r="47" spans="1:8" s="226" customFormat="1" ht="47.25" hidden="1">
      <c r="A47" s="249"/>
      <c r="B47" s="250"/>
      <c r="C47" s="251"/>
      <c r="D47" s="233" t="s">
        <v>234</v>
      </c>
      <c r="E47" s="223"/>
      <c r="F47" s="223"/>
      <c r="G47" s="224">
        <f>E47+F47</f>
        <v>0</v>
      </c>
      <c r="H47" s="218"/>
    </row>
    <row r="48" spans="1:8" s="226" customFormat="1" ht="104.25" customHeight="1" hidden="1">
      <c r="A48" s="252" t="s">
        <v>227</v>
      </c>
      <c r="B48" s="220">
        <v>1040</v>
      </c>
      <c r="C48" s="241" t="s">
        <v>228</v>
      </c>
      <c r="D48" s="242" t="s">
        <v>230</v>
      </c>
      <c r="E48" s="223"/>
      <c r="F48" s="223"/>
      <c r="G48" s="224">
        <f>E48+F48</f>
        <v>0</v>
      </c>
      <c r="H48" s="218"/>
    </row>
    <row r="49" spans="1:8" ht="64.5" customHeight="1" hidden="1">
      <c r="A49" s="243" t="s">
        <v>75</v>
      </c>
      <c r="B49" s="243"/>
      <c r="C49" s="253" t="s">
        <v>76</v>
      </c>
      <c r="D49" s="216" t="s">
        <v>3</v>
      </c>
      <c r="E49" s="230">
        <f>E50</f>
        <v>0</v>
      </c>
      <c r="F49" s="230">
        <f>F50</f>
        <v>0</v>
      </c>
      <c r="G49" s="230">
        <f>G50</f>
        <v>0</v>
      </c>
      <c r="H49" s="218"/>
    </row>
    <row r="50" spans="1:8" s="256" customFormat="1" ht="47.25" hidden="1">
      <c r="A50" s="219">
        <v>110502</v>
      </c>
      <c r="B50" s="220" t="s">
        <v>235</v>
      </c>
      <c r="C50" s="221" t="s">
        <v>236</v>
      </c>
      <c r="D50" s="248" t="s">
        <v>237</v>
      </c>
      <c r="E50" s="254"/>
      <c r="F50" s="254"/>
      <c r="G50" s="224">
        <f>E50+F50</f>
        <v>0</v>
      </c>
      <c r="H50" s="255"/>
    </row>
    <row r="51" spans="1:8" ht="18.75">
      <c r="A51" s="257"/>
      <c r="B51" s="257"/>
      <c r="C51" s="258" t="s">
        <v>3</v>
      </c>
      <c r="D51" s="259"/>
      <c r="E51" s="230">
        <f>E14+E20+E49+E43+E40</f>
        <v>-3310</v>
      </c>
      <c r="F51" s="230">
        <f>F14+F20+F49+F43+F40</f>
        <v>0</v>
      </c>
      <c r="G51" s="230">
        <f>G14+G20+G49+G43+G40</f>
        <v>-3310</v>
      </c>
      <c r="H51" s="218"/>
    </row>
    <row r="52" spans="1:7" ht="15.75">
      <c r="A52" s="260"/>
      <c r="B52" s="260"/>
      <c r="C52" s="261"/>
      <c r="D52" s="262"/>
      <c r="E52" s="262"/>
      <c r="F52" s="262"/>
      <c r="G52" s="262"/>
    </row>
    <row r="53" spans="1:7" ht="15.75">
      <c r="A53" s="260"/>
      <c r="B53" s="260"/>
      <c r="C53" s="261"/>
      <c r="D53" s="262"/>
      <c r="E53" s="262"/>
      <c r="F53" s="262"/>
      <c r="G53" s="262"/>
    </row>
    <row r="54" spans="2:5" s="263" customFormat="1" ht="18.75">
      <c r="B54" s="264" t="s">
        <v>13</v>
      </c>
      <c r="E54" s="264" t="s">
        <v>14</v>
      </c>
    </row>
    <row r="55" ht="15.75"/>
    <row r="56" ht="15.75"/>
    <row r="57" ht="15.75"/>
    <row r="58" ht="15.75"/>
    <row r="59" ht="15.75"/>
    <row r="60" spans="1:5" ht="15.75">
      <c r="A60" s="197"/>
      <c r="B60" s="197"/>
      <c r="C60" s="265"/>
      <c r="D60" s="265"/>
      <c r="E60" s="266"/>
    </row>
    <row r="61" ht="15.75"/>
    <row r="62" ht="15.75"/>
    <row r="63" ht="15.75"/>
    <row r="64" ht="15.75"/>
    <row r="65" ht="15.75"/>
    <row r="66" ht="15.75"/>
    <row r="67" ht="15.75">
      <c r="D67" s="267"/>
    </row>
  </sheetData>
  <mergeCells count="13">
    <mergeCell ref="A7:G7"/>
    <mergeCell ref="C44:C47"/>
    <mergeCell ref="A44:A47"/>
    <mergeCell ref="B11:B12"/>
    <mergeCell ref="D11:D12"/>
    <mergeCell ref="E11:E12"/>
    <mergeCell ref="F11:F12"/>
    <mergeCell ref="G11:G12"/>
    <mergeCell ref="B45:B47"/>
    <mergeCell ref="D1:G1"/>
    <mergeCell ref="D2:G2"/>
    <mergeCell ref="D3:G3"/>
    <mergeCell ref="D4:G4"/>
  </mergeCells>
  <printOptions/>
  <pageMargins left="0.7874015748031497" right="0.5905511811023623" top="0.7874015748031497" bottom="0.7874015748031497" header="0" footer="0"/>
  <pageSetup fitToHeight="1" fitToWidth="1" horizontalDpi="600" verticalDpi="600" orientation="portrait" paperSize="9" scale="66" r:id="rId3"/>
  <rowBreaks count="1" manualBreakCount="1">
    <brk id="34"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KOD</dc:creator>
  <cp:keywords/>
  <dc:description/>
  <cp:lastModifiedBy>KOD</cp:lastModifiedBy>
  <cp:lastPrinted>2016-11-29T10:31:18Z</cp:lastPrinted>
  <dcterms:created xsi:type="dcterms:W3CDTF">2016-11-22T15:33:20Z</dcterms:created>
  <dcterms:modified xsi:type="dcterms:W3CDTF">2016-11-29T10:47:25Z</dcterms:modified>
  <cp:category/>
  <cp:version/>
  <cp:contentType/>
  <cp:contentStatus/>
</cp:coreProperties>
</file>