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9345" activeTab="0"/>
  </bookViews>
  <sheets>
    <sheet name="Лист1" sheetId="1" r:id="rId1"/>
    <sheet name="Лист1 (2)" sheetId="2" r:id="rId2"/>
    <sheet name="Лист1 (3)" sheetId="3" r:id="rId3"/>
    <sheet name="Лист1 (4)" sheetId="4" r:id="rId4"/>
    <sheet name="Лист1 (5)" sheetId="5" r:id="rId5"/>
  </sheets>
  <definedNames>
    <definedName name="_xlnm.Print_Titles" localSheetId="1">'Лист1 (2)'!$15:$15</definedName>
    <definedName name="_xlnm.Print_Titles" localSheetId="4">'Лист1 (5)'!$14:$14</definedName>
    <definedName name="_xlnm.Print_Area" localSheetId="3">'Лист1 (4)'!$A$2:$H$44</definedName>
    <definedName name="_xlnm.Print_Area" localSheetId="4">'Лист1 (5)'!$A$2:$G$23</definedName>
  </definedNames>
  <calcPr fullCalcOnLoad="1"/>
</workbook>
</file>

<file path=xl/sharedStrings.xml><?xml version="1.0" encoding="utf-8"?>
<sst xmlns="http://schemas.openxmlformats.org/spreadsheetml/2006/main" count="325" uniqueCount="202">
  <si>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</si>
  <si>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</si>
  <si>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</si>
  <si>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</si>
  <si>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</si>
  <si>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</si>
  <si>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</si>
  <si>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</si>
  <si>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</si>
  <si>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</si>
  <si>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</si>
  <si>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</si>
  <si>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</si>
  <si>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ВСЬОГО ДОХОДІВ</t>
  </si>
  <si>
    <t>Заступник голови ради</t>
  </si>
  <si>
    <t>А.Д.Гуменюк</t>
  </si>
  <si>
    <t>Зміни до доходів Радивилівського районного бюджету на 2016 рік</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</si>
  <si>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психiчного розладу</t>
  </si>
  <si>
    <t>ПРОЕКТ</t>
  </si>
  <si>
    <t>Додаток № 1</t>
  </si>
  <si>
    <t>до рішення Радивилівської районної ради</t>
  </si>
  <si>
    <t>"Про внесення змін до районного бюджету на 2016 рік"</t>
  </si>
  <si>
    <t>від __ грудня 2016 року № ___</t>
  </si>
  <si>
    <t>Додаток №2</t>
  </si>
  <si>
    <t>ЗМІНИ до РОЗПОДІЛУ</t>
  </si>
  <si>
    <t>видатків Радивилівського районного бюджету на 2016 рік за головними розпорядниками бюджетних коштів</t>
  </si>
  <si>
    <t>Код типової відомчої класифікації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</si>
  <si>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</si>
  <si>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</si>
  <si>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</si>
  <si>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</si>
  <si>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</si>
  <si>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</si>
  <si>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</si>
  <si>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оплата праці</t>
  </si>
  <si>
    <t>комунальні послуги та енергоносії</t>
  </si>
  <si>
    <t>бюджет розвитку</t>
  </si>
  <si>
    <t>Найменування згідно з тимчасовою класифікацією видатків та кредитування місцевого бюджету</t>
  </si>
  <si>
    <t>капітальні видатки за рахунок коштів, що передаються із загального фонду до бюджету розвитку (спеціального фонду)</t>
  </si>
  <si>
    <t>01</t>
  </si>
  <si>
    <t>Радивилівська районна рада</t>
  </si>
  <si>
    <t>010000</t>
  </si>
  <si>
    <t>Державне управління</t>
  </si>
  <si>
    <t>010116</t>
  </si>
  <si>
    <t>0111</t>
  </si>
  <si>
    <t>Органи місцевого самоврядування</t>
  </si>
  <si>
    <t>250000</t>
  </si>
  <si>
    <t>Видатки, не віднесені до основних груп</t>
  </si>
  <si>
    <t>250404</t>
  </si>
  <si>
    <t>0133</t>
  </si>
  <si>
    <t>Інші видатки</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</si>
  <si>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</si>
  <si>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</si>
  <si>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</si>
  <si>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</si>
  <si>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</si>
  <si>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</si>
  <si>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</si>
  <si>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</si>
  <si>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</si>
  <si>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</si>
  <si>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081002</t>
  </si>
  <si>
    <t>0763</t>
  </si>
  <si>
    <t>Інші заходи по охороні здоров`я</t>
  </si>
  <si>
    <t>090000</t>
  </si>
  <si>
    <t>Соціальний захист та соціальне забезпечення</t>
  </si>
  <si>
    <t>091101</t>
  </si>
  <si>
    <t>1040</t>
  </si>
  <si>
    <t>Утримання центрів соціальних служб для сім`ї, дітей та молоді</t>
  </si>
  <si>
    <t>091105</t>
  </si>
  <si>
    <t>Утримання клубів підлітків за місцем проживання</t>
  </si>
  <si>
    <t>091204</t>
  </si>
  <si>
    <t>1020</t>
  </si>
  <si>
    <t>Територіальні центри соціального обслуговування (надання соціальних послуг)</t>
  </si>
  <si>
    <t>130000</t>
  </si>
  <si>
    <t>Фізична культура і спорт</t>
  </si>
  <si>
    <t>130107</t>
  </si>
  <si>
    <t>0810</t>
  </si>
  <si>
    <t>Утримання та навчально-тренувальна робота дитячо-юнацьких спортивних шкіл</t>
  </si>
  <si>
    <t>180000</t>
  </si>
  <si>
    <t>Інші послуги, пов`язані з економічною діяльністю</t>
  </si>
  <si>
    <t>180107</t>
  </si>
  <si>
    <t>0470</t>
  </si>
  <si>
    <t>Фінансування енергозберігаючих заходів</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</si>
  <si>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</si>
  <si>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</si>
  <si>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</si>
  <si>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</si>
  <si>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</si>
  <si>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</si>
  <si>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</si>
  <si>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15</t>
  </si>
  <si>
    <t>Управління праці та соціального захисту населення Радивилівської районної державної адміністрації</t>
  </si>
  <si>
    <t>090201</t>
  </si>
  <si>
    <t>1030</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</si>
  <si>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на житлово-комунальнi послуги</t>
  </si>
  <si>
    <t>090202</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</si>
  <si>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t>
  </si>
  <si>
    <t>090205</t>
  </si>
  <si>
    <t>Пiльги ветеранам вiйськової служби, ветеранам органiв внутрiшнiх справ, ветеранам податкової мiлiцiї, ветеранам державної пожежної охорони, ветеранам Державної кримiнально-виконавчої служби, ветеранам служби цивiльного захисту,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податкової мiлiцiї, ветеранiв державної пожежної охорони, ветеранiв Державної кримiнально-виконавчої служби, ветеранiв служби цивiльного захисту та ветеранiв Державної служби спецiального зв’язку та захисту iнформацiї України; звiльненим зi служби за вiком, у зв’язку з хворобою або вислугою рокiв працiвникам мiлiцiї, особам начальницького складу податкової мiлiцiї, рядового i начальницького складу кримiнально-виконавчої системи; особам, звiльненим iз служби цивiльного захисту за вiком, через хворобу або за вислугою рокiв, та якi стали iнвалiдами пiд час виконання службових обов’язкiв; дiтям (до</t>
  </si>
  <si>
    <t>досягнення повнолiття) працiвникiв мiлiцiї, осiб начальницького складу податкової мiлiцiї, рядового i начальницького складу кримiнально-виконавчої системи, загиблих або померлих у зв’язку з виконанням службових обов’язкiв, непрацездатним членам сiмей, якi перебували на їх утриманнi, батькам та членам сiмей осiб рядового i начальницького складу служби цивiльного захисту, якi загинули (померли) або зникли безвiсти пiд час виконання службових обов’язкiв, на придбання твердого палива</t>
  </si>
  <si>
    <t>090208</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</si>
  <si>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</si>
  <si>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</si>
  <si>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</si>
  <si>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Пiльги пенсiонерам з числа спецiалiстiв iз захисту рослин, передбаченi частиною четвертою статтi 20 Закону України «Про захист рослин», громадянам, передбаченi пунктом «ї» частини першої статтi 77 Основ законодавства про охорону здоров’я, частиною п’ятою статтi 29 Закону України «Про культуру», частиною другою статтi 30 Закону України «Про бiблiотеки та бiблiотечну справу», абзацом першим частини четвертої статтi 57 Закону України «Про освiту», на безоплатне користування житлом, опаленням та освiтленням</t>
  </si>
  <si>
    <t>090211</t>
  </si>
  <si>
    <t>Пiльги пенсiонерам з числа спецiалiстiв iз захисту рослин, передбаченi частиною четвертою статтi 20 Закону України «Про захист рослин», громадянам, передбаченi пунктом «ї» частини першої статтi 77 Основ законодавства про охорону здоров’я, частиною п’ятою статтi 29 Закону України «Про культуру», частиною другою статтi 30 Закону України «Про бiблiотеки та бiблiотечну справу», абзацом першим частини четвертої статтi 57 Закону України «Про освiту», на придбання твердого та рiдкого пiчного побутового палива</t>
  </si>
  <si>
    <t>090216</t>
  </si>
  <si>
    <t>Пiльги багатодiтним сiм’ям, дитячим будинкам сiмейного типу та прийомним сiм’ям, в яких не менше року проживають вiдповiдно троє або бiльше дiтей, а також сiм’ям (крiм багатодiтних сiмей), в яких не менше року проживають троє i бiльше дiтей, враховуючи тих, над якими встановлено опiку чи пiклування,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</si>
  <si>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</si>
  <si>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</si>
  <si>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</si>
  <si>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</si>
  <si>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</si>
  <si>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</si>
  <si>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</si>
  <si>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</si>
  <si>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</si>
  <si>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</si>
  <si>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</si>
  <si>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</si>
  <si>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090401</t>
  </si>
  <si>
    <t>Державна соціальна допомога малозабезпеченим сім`ям</t>
  </si>
  <si>
    <t>090406</t>
  </si>
  <si>
    <t>1060</t>
  </si>
  <si>
    <t>Субсидії населенню для відшкодування витрат на придбання твердого та рідкого пічного побутового палива і скрапленого газу</t>
  </si>
  <si>
    <t>090413</t>
  </si>
  <si>
    <t>1010</t>
  </si>
  <si>
    <t>Допомога на догляд за інвалідом I чи II групи внаслідок психічного розладу</t>
  </si>
  <si>
    <t>091300</t>
  </si>
  <si>
    <t>Державна соціальна допомога інвалідам з дитинства та дітям-інвалідам</t>
  </si>
  <si>
    <t xml:space="preserve"> </t>
  </si>
  <si>
    <t>Додаток № 3</t>
  </si>
  <si>
    <t>Зміни до фінансування Радивилівського районного бюджету на 2016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</si>
  <si>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</si>
  <si>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</si>
  <si>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</si>
  <si>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</si>
  <si>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</si>
  <si>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</si>
  <si>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4</t>
  </si>
  <si>
    <t xml:space="preserve">До рішення районної ради </t>
  </si>
  <si>
    <t>Зміни до переліку об’єктів, видатки на які у 2016 році будуть проводитися за рахунок коштів бюджету розвитку</t>
  </si>
  <si>
    <t>(грн.коп.)</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</si>
  <si>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</si>
  <si>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</si>
  <si>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</si>
  <si>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</si>
  <si>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</si>
  <si>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</si>
  <si>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</si>
  <si>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</si>
  <si>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</si>
  <si>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</si>
  <si>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</si>
  <si>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</si>
  <si>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8</t>
  </si>
  <si>
    <t>Іншi послуги, пов’язанi з економiчною дiяльнiстю</t>
  </si>
  <si>
    <t>Фiнансування енергозберiгаючих заходiв</t>
  </si>
  <si>
    <t>Освіта </t>
  </si>
  <si>
    <t>Загальноосвітні школи (в т. ч. школа-дитячий садок, інтернат при школі), спеціалізовані школи, ліцеї, гімназії, колегіуми </t>
  </si>
  <si>
    <t>070401</t>
  </si>
  <si>
    <t>0960</t>
  </si>
  <si>
    <t>Позашкільні заклади освіти, заходи із позашкільної роботи з дітьми</t>
  </si>
  <si>
    <t>150000</t>
  </si>
  <si>
    <t>Будівництво</t>
  </si>
  <si>
    <t>150101</t>
  </si>
  <si>
    <t>0490</t>
  </si>
  <si>
    <t>Капітальні вкладення</t>
  </si>
  <si>
    <t>Виготовлення проектно-кошторисної документації на реконструкцію внутрішнього туалету в приміщенні районного Будинку школяра</t>
  </si>
  <si>
    <t>Будівництво котельні (з встановленням твердопаливних котлів) для забезпечення теплом Копанівської ЗОШ І-ІІ ступенів по вул.Колгоспній, 7 с.Копані Радивилівського району Рівненської області</t>
  </si>
  <si>
    <t>0180</t>
  </si>
  <si>
    <t>Субвенція за рахунок залишку коштів освітньої субвенції з державного бюджету місцевим бюджетам, що утворився на початок бюджетного періоду</t>
  </si>
  <si>
    <t>Реконструкція пологово-гінекологічного відділення</t>
  </si>
  <si>
    <t>250380</t>
  </si>
  <si>
    <t>Інші субвенції</t>
  </si>
  <si>
    <t>Відділ культури і туризму Радивилівської районної державної адміністрації</t>
  </si>
  <si>
    <t>110000</t>
  </si>
  <si>
    <t>Культура і мистецтво</t>
  </si>
  <si>
    <t>110201</t>
  </si>
  <si>
    <t>0824</t>
  </si>
  <si>
    <t>Бібліотеки</t>
  </si>
  <si>
    <t>110204</t>
  </si>
  <si>
    <t>0828</t>
  </si>
  <si>
    <t>Палаци і будинки культури, клуби та інші заклади клубного типу</t>
  </si>
  <si>
    <t>110205</t>
  </si>
  <si>
    <t>Школи естетичного виховання дітей</t>
  </si>
  <si>
    <t xml:space="preserve">Всього </t>
  </si>
  <si>
    <t>Додаток 5</t>
  </si>
  <si>
    <t xml:space="preserve">до рішення районної ради </t>
  </si>
  <si>
    <t>Зміни до переліку районних програм які фінансуватимуться за рахунок коштів Радивилівського районного бюджету у 2016 році</t>
  </si>
  <si>
    <t>Код типової відомчої класифікації видатків місцевих бюджетів</t>
  </si>
  <si>
    <t>Назва головного розпорядника бюджетних коштів згідно з типовою відомчою класифікацією видатків та кредитування місцевого бюджету</t>
  </si>
  <si>
    <t>Найменування програми</t>
  </si>
  <si>
    <t xml:space="preserve">Загальний фонд </t>
  </si>
  <si>
    <t xml:space="preserve">Разом </t>
  </si>
  <si>
    <t>Найменування коду тимчасової класифікації видатків та кредитування місцевих бюджетів</t>
  </si>
  <si>
    <t>Програма підтримки та збереження об'єктів і майна спільної власності територіальних громад Радивилівського рйаону на 2016-2017 роки</t>
  </si>
  <si>
    <t>Iншi заходи по охоронi здоров`я</t>
  </si>
  <si>
    <t>Районна програма запобігання та лікування серцево-судинних та судинно-мозкових захворювань на 2012-2016 роки</t>
  </si>
  <si>
    <t>Про районну програму відшкодування відсотків за кредитами, залученими фізичними особами на впровадження енергозберігаючих заходів, на 2015-2018 роки</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</si>
</sst>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 &quot;грн.&quot;_-;\-* #,##0.0\ &quot;грн.&quot;_-;_-* &quot;-&quot;?\ &quot;грн.&quot;_-;_-@_-"/>
    <numFmt numFmtId="174" formatCode="_-* #,##0.0\ _г_р_н_._-;\-* #,##0.0\ _г_р_н_._-;_-* &quot;-&quot;?\ _г_р_н_._-;_-@_-"/>
    <numFmt numFmtId="175" formatCode="_-* #,##0.000\ _г_р_н_._-;\-* #,##0.000\ _г_р_н_._-;_-* &quot;-&quot;??\ _г_р_н_._-;_-@_-"/>
    <numFmt numFmtId="176" formatCode="_-* #,##0.0\ _г_р_н_._-;\-* #,##0.0\ _г_р_н_._-;_-* &quot;-&quot;??\ _г_р_н_._-;_-@_-"/>
    <numFmt numFmtId="177" formatCode="_-* #,##0\ _г_р_н_._-;\-* #,##0\ _г_р_н_._-;_-* &quot;-&quot;??\ _г_р_н_._-;_-@_-"/>
    <numFmt numFmtId="178" formatCode="#,##0.00\ _г_р_н_."/>
    <numFmt numFmtId="179" formatCode="#,##0.00\ &quot;грн.&quot;"/>
    <numFmt numFmtId="180" formatCode="#,##0.0\ _г_р_н_."/>
    <numFmt numFmtId="181" formatCode="#,##0\ _г_р_н_."/>
    <numFmt numFmtId="182" formatCode="_-* #,##0.00\ _г_р_н_._-;\-* #,##0.00\ _г_р_н_._-;_-* &quot;-&quot;?\ _г_р_н_._-;_-@_-"/>
    <numFmt numFmtId="183" formatCode="#,##0.0"/>
    <numFmt numFmtId="184" formatCode="_-* #,##0\ _г_р_н_._-;\-* #,##0\ _г_р_н_._-;_-* &quot;-&quot;?\ _г_р_н_._-;_-@_-"/>
    <numFmt numFmtId="185" formatCode="[$-422]d\ mmmm\ yyyy&quot; р.&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25">
    <font>
      <sz val="10"/>
      <name val="Arial Cyr"/>
      <family val="0"/>
    </font>
    <font>
      <sz val="10"/>
      <name val="Times New Roman"/>
      <family val="1"/>
    </font>
    <font>
      <b/>
      <sz val="12"/>
      <name val="Times New Roman"/>
      <family val="1"/>
    </font>
    <font>
      <sz val="12"/>
      <name val="Times New Roman"/>
      <family val="1"/>
    </font>
    <font>
      <sz val="8"/>
      <name val="Arial Cyr"/>
      <family val="0"/>
    </font>
    <font>
      <sz val="11"/>
      <name val="Times New Roman"/>
      <family val="1"/>
    </font>
    <font>
      <sz val="10"/>
      <name val="Helv"/>
      <family val="0"/>
    </font>
    <font>
      <sz val="8"/>
      <name val="Times New Roman"/>
      <family val="1"/>
    </font>
    <font>
      <b/>
      <sz val="11"/>
      <name val="Times New Roman"/>
      <family val="1"/>
    </font>
    <font>
      <i/>
      <sz val="8"/>
      <name val="Times New Roman"/>
      <family val="1"/>
    </font>
    <font>
      <sz val="6"/>
      <name val="Times New Roman"/>
      <family val="1"/>
    </font>
    <font>
      <sz val="9"/>
      <name val="Times New Roman"/>
      <family val="1"/>
    </font>
    <font>
      <b/>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sz val="11"/>
      <color indexed="8"/>
      <name val="Times New Roman"/>
      <family val="1"/>
    </font>
    <font>
      <b/>
      <sz val="14"/>
      <name val="Times New Roman"/>
      <family val="1"/>
    </font>
    <font>
      <b/>
      <sz val="12"/>
      <name val="Times New Roman Cyr"/>
      <family val="0"/>
    </font>
    <font>
      <sz val="12"/>
      <name val="Times New Roman Cyr"/>
      <family val="0"/>
    </font>
    <font>
      <sz val="14"/>
      <color indexed="8"/>
      <name val="Times New Roman"/>
      <family val="1"/>
    </font>
    <font>
      <b/>
      <sz val="14"/>
      <color indexed="8"/>
      <name val="Times New Roman"/>
      <family val="1"/>
    </font>
    <font>
      <i/>
      <sz val="10"/>
      <name val="Times New Roman"/>
      <family val="1"/>
    </font>
    <font>
      <sz val="7"/>
      <name val="Times New Roman"/>
      <family val="1"/>
    </font>
    <font>
      <sz val="14"/>
      <name val="Times New Roman"/>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3"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4" fontId="2" fillId="2" borderId="1" xfId="0" applyNumberFormat="1" applyFont="1" applyFill="1" applyBorder="1" applyAlignment="1">
      <alignment vertical="center"/>
    </xf>
    <xf numFmtId="4" fontId="2" fillId="0" borderId="1" xfId="0" applyNumberFormat="1" applyFont="1" applyBorder="1" applyAlignment="1">
      <alignment vertical="center"/>
    </xf>
    <xf numFmtId="4" fontId="3" fillId="2" borderId="1" xfId="0" applyNumberFormat="1" applyFont="1" applyFill="1" applyBorder="1" applyAlignment="1">
      <alignment vertical="center"/>
    </xf>
    <xf numFmtId="4" fontId="3" fillId="0" borderId="1" xfId="0" applyNumberFormat="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xf>
    <xf numFmtId="0" fontId="5" fillId="0" borderId="0" xfId="22" applyFont="1" applyAlignment="1">
      <alignment horizontal="right"/>
      <protection/>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xf>
    <xf numFmtId="0" fontId="5" fillId="0" borderId="0" xfId="22" applyFont="1" applyAlignment="1">
      <alignment horizontal="right"/>
      <protection/>
    </xf>
    <xf numFmtId="0" fontId="2"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8" fillId="0" borderId="0" xfId="0" applyFont="1" applyAlignment="1">
      <alignment horizontal="center"/>
    </xf>
    <xf numFmtId="0" fontId="1" fillId="0" borderId="0" xfId="21" applyFont="1">
      <alignment/>
      <protection/>
    </xf>
    <xf numFmtId="0" fontId="3" fillId="0" borderId="0" xfId="22" applyFont="1" applyAlignment="1">
      <alignment horizontal="right"/>
      <protection/>
    </xf>
    <xf numFmtId="0" fontId="3" fillId="0" borderId="0" xfId="22" applyFont="1" applyAlignment="1">
      <alignment horizontal="right"/>
      <protection/>
    </xf>
    <xf numFmtId="0" fontId="1" fillId="0" borderId="0" xfId="22" applyFont="1">
      <alignment/>
      <protection/>
    </xf>
    <xf numFmtId="0" fontId="2" fillId="0" borderId="0" xfId="22" applyFont="1" applyAlignment="1">
      <alignment horizontal="center"/>
      <protection/>
    </xf>
    <xf numFmtId="0" fontId="3" fillId="0" borderId="0" xfId="22" applyFont="1">
      <alignment/>
      <protection/>
    </xf>
    <xf numFmtId="0" fontId="3" fillId="0" borderId="0" xfId="22" applyFont="1" applyAlignment="1">
      <alignment horizontal="center"/>
      <protection/>
    </xf>
    <xf numFmtId="0" fontId="9" fillId="0" borderId="0" xfId="22" applyFont="1" applyAlignment="1">
      <alignment horizontal="right"/>
      <protection/>
    </xf>
    <xf numFmtId="0" fontId="10" fillId="0" borderId="1" xfId="22" applyFont="1" applyBorder="1" applyAlignment="1">
      <alignment horizontal="center" vertical="center" wrapText="1"/>
      <protection/>
    </xf>
    <xf numFmtId="0" fontId="11" fillId="0" borderId="2" xfId="22" applyFont="1" applyBorder="1" applyAlignment="1">
      <alignment horizontal="center" vertical="center" wrapText="1"/>
      <protection/>
    </xf>
    <xf numFmtId="0" fontId="1" fillId="0" borderId="1" xfId="22" applyFont="1" applyBorder="1" applyAlignment="1">
      <alignment horizontal="center" vertical="center" wrapText="1"/>
      <protection/>
    </xf>
    <xf numFmtId="0" fontId="1" fillId="0" borderId="3" xfId="22" applyFont="1" applyBorder="1" applyAlignment="1">
      <alignment horizontal="center" vertical="center" wrapText="1"/>
      <protection/>
    </xf>
    <xf numFmtId="0" fontId="1" fillId="0" borderId="4" xfId="22" applyFont="1" applyBorder="1" applyAlignment="1">
      <alignment horizontal="center" vertical="center" wrapText="1"/>
      <protection/>
    </xf>
    <xf numFmtId="0" fontId="1" fillId="0" borderId="5" xfId="22" applyFont="1" applyBorder="1" applyAlignment="1">
      <alignment horizontal="center" vertical="center" wrapText="1"/>
      <protection/>
    </xf>
    <xf numFmtId="0" fontId="1" fillId="2" borderId="1" xfId="22" applyFont="1" applyFill="1" applyBorder="1" applyAlignment="1">
      <alignment horizontal="center" vertical="center" wrapText="1"/>
      <protection/>
    </xf>
    <xf numFmtId="0" fontId="11" fillId="0" borderId="6" xfId="22" applyFont="1" applyBorder="1" applyAlignment="1">
      <alignment horizontal="center" vertical="center" wrapText="1"/>
      <protection/>
    </xf>
    <xf numFmtId="0" fontId="11" fillId="0" borderId="7" xfId="22" applyFont="1" applyBorder="1" applyAlignment="1">
      <alignment horizontal="center" vertical="center" wrapText="1"/>
      <protection/>
    </xf>
    <xf numFmtId="0" fontId="1" fillId="0" borderId="2" xfId="22" applyFont="1" applyBorder="1" applyAlignment="1">
      <alignment horizontal="center" vertical="center" wrapText="1"/>
      <protection/>
    </xf>
    <xf numFmtId="0" fontId="7" fillId="0" borderId="1" xfId="22" applyFont="1" applyBorder="1" applyAlignment="1">
      <alignment horizontal="center" vertical="center" wrapText="1"/>
      <protection/>
    </xf>
    <xf numFmtId="0" fontId="7" fillId="2" borderId="1" xfId="22" applyFont="1" applyFill="1" applyBorder="1" applyAlignment="1">
      <alignment horizontal="center" vertical="center" wrapText="1"/>
      <protection/>
    </xf>
    <xf numFmtId="0" fontId="12" fillId="0" borderId="1" xfId="0" applyFont="1" applyBorder="1" applyAlignment="1" quotePrefix="1">
      <alignment horizontal="center"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1" xfId="0" applyNumberFormat="1" applyFont="1" applyBorder="1" applyAlignment="1" quotePrefix="1">
      <alignment horizontal="justify" vertical="center" wrapText="1"/>
    </xf>
    <xf numFmtId="4" fontId="12" fillId="2" borderId="1" xfId="0" applyNumberFormat="1" applyFont="1" applyFill="1" applyBorder="1" applyAlignment="1">
      <alignment vertical="center" wrapText="1"/>
    </xf>
    <xf numFmtId="4" fontId="12"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2" fontId="1" fillId="0" borderId="1" xfId="0" applyNumberFormat="1" applyFont="1" applyBorder="1" applyAlignment="1" quotePrefix="1">
      <alignment horizontal="center" vertical="center" wrapText="1"/>
    </xf>
    <xf numFmtId="2" fontId="1" fillId="0" borderId="1" xfId="0" applyNumberFormat="1" applyFont="1" applyBorder="1" applyAlignment="1" quotePrefix="1">
      <alignment horizontal="justify" vertical="center" wrapText="1"/>
    </xf>
    <xf numFmtId="4" fontId="1" fillId="2" borderId="1" xfId="0" applyNumberFormat="1" applyFont="1" applyFill="1" applyBorder="1" applyAlignment="1">
      <alignment vertical="center" wrapText="1"/>
    </xf>
    <xf numFmtId="4" fontId="1" fillId="0" borderId="1" xfId="0" applyNumberFormat="1" applyFont="1" applyBorder="1" applyAlignment="1">
      <alignment vertical="center" wrapText="1"/>
    </xf>
    <xf numFmtId="2" fontId="1" fillId="0" borderId="1" xfId="0" applyNumberFormat="1"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quotePrefix="1">
      <alignment horizontal="center" vertical="center" wrapText="1"/>
    </xf>
    <xf numFmtId="2" fontId="1" fillId="0" borderId="2" xfId="0" applyNumberFormat="1" applyFont="1" applyBorder="1" applyAlignment="1" quotePrefix="1">
      <alignment horizontal="center" vertical="center" wrapText="1"/>
    </xf>
    <xf numFmtId="2" fontId="1" fillId="0" borderId="2" xfId="0" applyNumberFormat="1" applyFont="1" applyBorder="1" applyAlignment="1">
      <alignment horizontal="justify" vertical="center" wrapText="1"/>
    </xf>
    <xf numFmtId="4" fontId="1" fillId="2" borderId="2" xfId="0" applyNumberFormat="1" applyFont="1" applyFill="1" applyBorder="1" applyAlignment="1">
      <alignment vertical="center" wrapText="1"/>
    </xf>
    <xf numFmtId="4" fontId="1" fillId="0" borderId="2" xfId="0" applyNumberFormat="1" applyFont="1" applyBorder="1" applyAlignment="1">
      <alignment vertical="center" wrapText="1"/>
    </xf>
    <xf numFmtId="0" fontId="1" fillId="0" borderId="0" xfId="0" applyFont="1" applyBorder="1" applyAlignment="1">
      <alignment/>
    </xf>
    <xf numFmtId="0" fontId="1" fillId="0" borderId="7" xfId="0" applyFont="1" applyBorder="1" applyAlignment="1">
      <alignment horizontal="center" vertical="center" wrapText="1"/>
    </xf>
    <xf numFmtId="0" fontId="1" fillId="0" borderId="7" xfId="0" applyFont="1" applyBorder="1" applyAlignment="1" quotePrefix="1">
      <alignment horizontal="center" vertical="center" wrapText="1"/>
    </xf>
    <xf numFmtId="2" fontId="1" fillId="0" borderId="7" xfId="0" applyNumberFormat="1" applyFont="1" applyBorder="1" applyAlignment="1" quotePrefix="1">
      <alignment horizontal="center" vertical="center" wrapText="1"/>
    </xf>
    <xf numFmtId="2" fontId="1" fillId="0" borderId="7" xfId="0" applyNumberFormat="1" applyFont="1" applyBorder="1" applyAlignment="1">
      <alignment horizontal="justify" vertical="center" wrapText="1"/>
    </xf>
    <xf numFmtId="4" fontId="1" fillId="2" borderId="7" xfId="0" applyNumberFormat="1" applyFont="1" applyFill="1" applyBorder="1" applyAlignment="1">
      <alignment vertical="center" wrapText="1"/>
    </xf>
    <xf numFmtId="4" fontId="1" fillId="0" borderId="7" xfId="0" applyNumberFormat="1" applyFont="1" applyBorder="1" applyAlignment="1">
      <alignment vertical="center" wrapText="1"/>
    </xf>
    <xf numFmtId="2" fontId="1"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quotePrefix="1">
      <alignment horizontal="center" vertical="center" wrapText="1"/>
    </xf>
    <xf numFmtId="2" fontId="12" fillId="2" borderId="1" xfId="0" applyNumberFormat="1" applyFont="1" applyFill="1" applyBorder="1" applyAlignment="1">
      <alignment horizontal="center" vertical="center" wrapText="1"/>
    </xf>
    <xf numFmtId="2" fontId="12" fillId="2" borderId="1" xfId="0" applyNumberFormat="1" applyFont="1" applyFill="1" applyBorder="1" applyAlignment="1">
      <alignment vertical="center" wrapText="1"/>
    </xf>
    <xf numFmtId="0" fontId="1" fillId="0" borderId="0" xfId="22" applyFont="1" applyAlignment="1">
      <alignment horizontal="right"/>
      <protection/>
    </xf>
    <xf numFmtId="0" fontId="1" fillId="0" borderId="0" xfId="22" applyFont="1" applyAlignment="1">
      <alignment horizontal="right"/>
      <protection/>
    </xf>
    <xf numFmtId="0" fontId="12" fillId="0" borderId="0" xfId="0" applyFont="1" applyAlignment="1">
      <alignment horizontal="center"/>
    </xf>
    <xf numFmtId="0" fontId="1" fillId="0" borderId="0" xfId="0" applyFont="1" applyAlignment="1">
      <alignment horizontal="center"/>
    </xf>
    <xf numFmtId="0" fontId="3" fillId="0" borderId="0" xfId="19" applyFont="1" applyAlignment="1">
      <alignment vertical="center"/>
      <protection/>
    </xf>
    <xf numFmtId="0" fontId="2" fillId="0" borderId="0" xfId="19" applyFont="1" applyAlignment="1">
      <alignment horizontal="center" vertical="center"/>
      <protection/>
    </xf>
    <xf numFmtId="0" fontId="2" fillId="0" borderId="0" xfId="19" applyFont="1" applyAlignment="1">
      <alignment vertical="center"/>
      <protection/>
    </xf>
    <xf numFmtId="0" fontId="15" fillId="0" borderId="0" xfId="19" applyFont="1" applyAlignment="1">
      <alignment horizontal="right"/>
      <protection/>
    </xf>
    <xf numFmtId="0" fontId="15" fillId="0" borderId="0" xfId="19" applyFont="1" applyAlignment="1">
      <alignment horizontal="right"/>
      <protection/>
    </xf>
    <xf numFmtId="0" fontId="3" fillId="0" borderId="0" xfId="19" applyFont="1" applyAlignment="1">
      <alignment horizontal="center"/>
      <protection/>
    </xf>
    <xf numFmtId="0" fontId="3" fillId="0" borderId="0" xfId="19" applyFont="1" applyAlignment="1">
      <alignment horizontal="right" vertical="center"/>
      <protection/>
    </xf>
    <xf numFmtId="0" fontId="3" fillId="0" borderId="0" xfId="19" applyFont="1" applyAlignment="1">
      <alignment horizontal="right"/>
      <protection/>
    </xf>
    <xf numFmtId="0" fontId="16" fillId="0" borderId="0" xfId="19" applyFont="1">
      <alignment/>
      <protection/>
    </xf>
    <xf numFmtId="0" fontId="17" fillId="0" borderId="0" xfId="19" applyFont="1" applyAlignment="1">
      <alignment horizontal="center" vertical="center" wrapText="1"/>
      <protection/>
    </xf>
    <xf numFmtId="0" fontId="2" fillId="0" borderId="0" xfId="19" applyFont="1" applyAlignment="1">
      <alignment horizontal="center" vertical="center" wrapText="1"/>
      <protection/>
    </xf>
    <xf numFmtId="0" fontId="9" fillId="0" borderId="0" xfId="19" applyFont="1" applyAlignment="1">
      <alignment horizontal="right" vertical="center"/>
      <protection/>
    </xf>
    <xf numFmtId="49" fontId="10" fillId="0" borderId="1" xfId="19" applyNumberFormat="1" applyFont="1" applyBorder="1" applyAlignment="1">
      <alignment horizontal="center" vertical="center" wrapText="1"/>
      <protection/>
    </xf>
    <xf numFmtId="49" fontId="10" fillId="0" borderId="2" xfId="19" applyNumberFormat="1" applyFont="1" applyBorder="1" applyAlignment="1">
      <alignment horizontal="center" vertical="center" wrapText="1"/>
      <protection/>
    </xf>
    <xf numFmtId="49" fontId="5" fillId="0" borderId="1" xfId="19" applyNumberFormat="1" applyFont="1" applyBorder="1" applyAlignment="1">
      <alignment horizontal="center" vertical="center" wrapText="1"/>
      <protection/>
    </xf>
    <xf numFmtId="49" fontId="5" fillId="0" borderId="1" xfId="19" applyNumberFormat="1" applyFont="1" applyBorder="1" applyAlignment="1">
      <alignment horizontal="center" vertical="center" wrapText="1"/>
      <protection/>
    </xf>
    <xf numFmtId="49" fontId="11" fillId="0" borderId="1" xfId="19" applyNumberFormat="1" applyFont="1" applyBorder="1" applyAlignment="1">
      <alignment horizontal="center" vertical="center" wrapText="1"/>
      <protection/>
    </xf>
    <xf numFmtId="49" fontId="3" fillId="0" borderId="1" xfId="19" applyNumberFormat="1" applyFont="1" applyBorder="1" applyAlignment="1">
      <alignment horizontal="center" vertical="center" wrapText="1"/>
      <protection/>
    </xf>
    <xf numFmtId="49" fontId="10" fillId="0" borderId="7" xfId="19" applyNumberFormat="1" applyFont="1" applyBorder="1" applyAlignment="1">
      <alignment horizontal="center" vertical="center" wrapText="1"/>
      <protection/>
    </xf>
    <xf numFmtId="49" fontId="7" fillId="0" borderId="1" xfId="19" applyNumberFormat="1" applyFont="1" applyBorder="1" applyAlignment="1">
      <alignment horizontal="center" vertical="center" wrapText="1"/>
      <protection/>
    </xf>
    <xf numFmtId="0" fontId="7" fillId="0" borderId="0" xfId="19" applyFont="1" applyAlignment="1">
      <alignment vertical="center"/>
      <protection/>
    </xf>
    <xf numFmtId="0" fontId="2" fillId="3" borderId="1" xfId="19" applyFont="1" applyFill="1" applyBorder="1" applyAlignment="1" quotePrefix="1">
      <alignment horizontal="left" vertical="top" wrapText="1"/>
      <protection/>
    </xf>
    <xf numFmtId="0" fontId="2" fillId="3" borderId="1" xfId="19" applyFont="1" applyFill="1" applyBorder="1" applyAlignment="1">
      <alignment horizontal="left" vertical="top" wrapText="1"/>
      <protection/>
    </xf>
    <xf numFmtId="0" fontId="2" fillId="3" borderId="1" xfId="19" applyFont="1" applyFill="1" applyBorder="1" applyAlignment="1">
      <alignment horizontal="justify" vertical="center" wrapText="1"/>
      <protection/>
    </xf>
    <xf numFmtId="0" fontId="2" fillId="3" borderId="1" xfId="19" applyFont="1" applyFill="1" applyBorder="1" applyAlignment="1">
      <alignment horizontal="center"/>
      <protection/>
    </xf>
    <xf numFmtId="4" fontId="2" fillId="3" borderId="1" xfId="19" applyNumberFormat="1" applyFont="1" applyFill="1" applyBorder="1" applyAlignment="1">
      <alignment vertical="center"/>
      <protection/>
    </xf>
    <xf numFmtId="0" fontId="3" fillId="0" borderId="0" xfId="19" applyFont="1" applyFill="1" applyAlignment="1">
      <alignment vertical="center"/>
      <protection/>
    </xf>
    <xf numFmtId="49" fontId="18" fillId="0" borderId="1" xfId="19" applyNumberFormat="1" applyFont="1" applyFill="1" applyBorder="1" applyAlignment="1">
      <alignment horizontal="right" vertical="center" wrapText="1"/>
      <protection/>
    </xf>
    <xf numFmtId="2" fontId="12" fillId="0" borderId="1" xfId="19" applyNumberFormat="1" applyFont="1" applyBorder="1" applyAlignment="1">
      <alignment horizontal="center" vertical="center" wrapText="1"/>
      <protection/>
    </xf>
    <xf numFmtId="0" fontId="2" fillId="0" borderId="1" xfId="19" applyFont="1" applyFill="1" applyBorder="1" applyAlignment="1">
      <alignment horizontal="justify" vertical="center" wrapText="1"/>
      <protection/>
    </xf>
    <xf numFmtId="0" fontId="2" fillId="0" borderId="1" xfId="19" applyFont="1" applyFill="1" applyBorder="1" applyAlignment="1">
      <alignment horizontal="center"/>
      <protection/>
    </xf>
    <xf numFmtId="4" fontId="2" fillId="0" borderId="1" xfId="19" applyNumberFormat="1" applyFont="1" applyFill="1" applyBorder="1" applyAlignment="1">
      <alignment vertical="center"/>
      <protection/>
    </xf>
    <xf numFmtId="0" fontId="3" fillId="0" borderId="1" xfId="19" applyFont="1" applyBorder="1" applyAlignment="1">
      <alignment horizontal="right" vertical="top" wrapText="1"/>
      <protection/>
    </xf>
    <xf numFmtId="0" fontId="3" fillId="0" borderId="1" xfId="19" applyFont="1" applyBorder="1" applyAlignment="1" quotePrefix="1">
      <alignment horizontal="center" vertical="top" wrapText="1"/>
      <protection/>
    </xf>
    <xf numFmtId="0" fontId="3" fillId="0" borderId="1" xfId="19" applyFont="1" applyFill="1" applyBorder="1" applyAlignment="1">
      <alignment horizontal="justify" vertical="top" wrapText="1"/>
      <protection/>
    </xf>
    <xf numFmtId="0" fontId="3" fillId="0" borderId="1" xfId="19" applyFont="1" applyFill="1" applyBorder="1" applyAlignment="1">
      <alignment horizontal="justify" vertical="center" wrapText="1"/>
      <protection/>
    </xf>
    <xf numFmtId="0" fontId="3" fillId="0" borderId="1" xfId="19" applyFont="1" applyFill="1" applyBorder="1" applyAlignment="1">
      <alignment horizontal="center"/>
      <protection/>
    </xf>
    <xf numFmtId="4" fontId="3" fillId="0" borderId="1" xfId="19" applyNumberFormat="1" applyFont="1" applyFill="1" applyBorder="1" applyAlignment="1">
      <alignment vertical="center"/>
      <protection/>
    </xf>
    <xf numFmtId="0" fontId="3" fillId="3" borderId="1" xfId="19" applyFont="1" applyFill="1" applyBorder="1" applyAlignment="1">
      <alignment vertical="center"/>
      <protection/>
    </xf>
    <xf numFmtId="0" fontId="2" fillId="0" borderId="1" xfId="19" applyFont="1" applyFill="1" applyBorder="1" applyAlignment="1" quotePrefix="1">
      <alignment horizontal="right" vertical="center"/>
      <protection/>
    </xf>
    <xf numFmtId="0" fontId="3" fillId="0" borderId="1" xfId="19" applyFont="1" applyFill="1" applyBorder="1" applyAlignment="1">
      <alignment vertical="center"/>
      <protection/>
    </xf>
    <xf numFmtId="49" fontId="19" fillId="0" borderId="1" xfId="19" applyNumberFormat="1" applyFont="1" applyFill="1" applyBorder="1" applyAlignment="1" quotePrefix="1">
      <alignment horizontal="right" vertical="center" wrapText="1"/>
      <protection/>
    </xf>
    <xf numFmtId="49" fontId="19" fillId="0" borderId="1" xfId="19" applyNumberFormat="1" applyFont="1" applyFill="1" applyBorder="1" applyAlignment="1" quotePrefix="1">
      <alignment horizontal="center" vertical="center" wrapText="1"/>
      <protection/>
    </xf>
    <xf numFmtId="0" fontId="2" fillId="0" borderId="1" xfId="19" applyFont="1" applyFill="1" applyBorder="1" applyAlignment="1">
      <alignment vertical="center"/>
      <protection/>
    </xf>
    <xf numFmtId="49" fontId="18" fillId="0" borderId="1" xfId="19" applyNumberFormat="1" applyFont="1" applyFill="1" applyBorder="1" applyAlignment="1" quotePrefix="1">
      <alignment horizontal="right" vertical="center" wrapText="1"/>
      <protection/>
    </xf>
    <xf numFmtId="0" fontId="2" fillId="0" borderId="1" xfId="19" applyFont="1" applyBorder="1" applyAlignment="1" quotePrefix="1">
      <alignment horizontal="right" vertical="center" wrapText="1"/>
      <protection/>
    </xf>
    <xf numFmtId="2" fontId="2" fillId="0" borderId="1" xfId="19" applyNumberFormat="1" applyFont="1" applyBorder="1" applyAlignment="1">
      <alignment horizontal="center" vertical="center" wrapText="1"/>
      <protection/>
    </xf>
    <xf numFmtId="2" fontId="2" fillId="0" borderId="1" xfId="19" applyNumberFormat="1" applyFont="1" applyBorder="1" applyAlignment="1">
      <alignment horizontal="justify" vertical="center" wrapText="1"/>
      <protection/>
    </xf>
    <xf numFmtId="0" fontId="3" fillId="0" borderId="1" xfId="19" applyFont="1" applyBorder="1" applyAlignment="1" quotePrefix="1">
      <alignment horizontal="right" vertical="center" wrapText="1"/>
      <protection/>
    </xf>
    <xf numFmtId="2" fontId="3" fillId="0" borderId="1" xfId="19" applyNumberFormat="1" applyFont="1" applyBorder="1" applyAlignment="1" quotePrefix="1">
      <alignment horizontal="center" vertical="center" wrapText="1"/>
      <protection/>
    </xf>
    <xf numFmtId="2" fontId="3" fillId="0" borderId="1" xfId="19" applyNumberFormat="1" applyFont="1" applyBorder="1" applyAlignment="1">
      <alignment horizontal="justify" vertical="center" wrapText="1"/>
      <protection/>
    </xf>
    <xf numFmtId="0" fontId="2" fillId="3" borderId="1" xfId="19" applyFont="1" applyFill="1" applyBorder="1" applyAlignment="1" quotePrefix="1">
      <alignment horizontal="center" vertical="center"/>
      <protection/>
    </xf>
    <xf numFmtId="4" fontId="3" fillId="0" borderId="0" xfId="19" applyNumberFormat="1" applyFont="1" applyFill="1" applyAlignment="1">
      <alignment vertical="center"/>
      <protection/>
    </xf>
    <xf numFmtId="0" fontId="2" fillId="0" borderId="1" xfId="19" applyFont="1" applyFill="1" applyBorder="1" applyAlignment="1" quotePrefix="1">
      <alignment horizontal="center" vertical="center"/>
      <protection/>
    </xf>
    <xf numFmtId="0" fontId="3" fillId="0" borderId="1" xfId="19" applyFont="1" applyFill="1" applyBorder="1" applyAlignment="1" quotePrefix="1">
      <alignment horizontal="right" vertical="center"/>
      <protection/>
    </xf>
    <xf numFmtId="0" fontId="3" fillId="0" borderId="1" xfId="19" applyFont="1" applyFill="1" applyBorder="1" applyAlignment="1">
      <alignment horizontal="justify" vertical="center"/>
      <protection/>
    </xf>
    <xf numFmtId="0" fontId="2" fillId="3" borderId="1" xfId="19" applyFont="1" applyFill="1" applyBorder="1" applyAlignment="1" quotePrefix="1">
      <alignment horizontal="justify" vertical="center" wrapText="1"/>
      <protection/>
    </xf>
    <xf numFmtId="0" fontId="3" fillId="0" borderId="1" xfId="19" applyNumberFormat="1" applyFont="1" applyFill="1" applyBorder="1" applyAlignment="1">
      <alignment horizontal="justify" vertical="center" wrapText="1"/>
      <protection/>
    </xf>
    <xf numFmtId="0" fontId="2" fillId="0" borderId="1" xfId="19" applyFont="1" applyFill="1" applyBorder="1" applyAlignment="1">
      <alignment horizontal="center" vertical="center"/>
      <protection/>
    </xf>
    <xf numFmtId="0" fontId="3" fillId="0" borderId="0" xfId="19" applyFont="1" applyFill="1" applyBorder="1" applyAlignment="1">
      <alignment vertical="center"/>
      <protection/>
    </xf>
    <xf numFmtId="0" fontId="2" fillId="0" borderId="0" xfId="19" applyFont="1" applyFill="1" applyBorder="1" applyAlignment="1">
      <alignment horizontal="center" vertical="center"/>
      <protection/>
    </xf>
    <xf numFmtId="3" fontId="2" fillId="0" borderId="0" xfId="19" applyNumberFormat="1" applyFont="1" applyFill="1" applyBorder="1" applyAlignment="1">
      <alignment vertical="center"/>
      <protection/>
    </xf>
    <xf numFmtId="0" fontId="3" fillId="0" borderId="0" xfId="19" applyFont="1">
      <alignment/>
      <protection/>
    </xf>
    <xf numFmtId="0" fontId="20" fillId="0" borderId="0" xfId="19" applyFont="1">
      <alignment/>
      <protection/>
    </xf>
    <xf numFmtId="0" fontId="21" fillId="0" borderId="0" xfId="19" applyFont="1">
      <alignment/>
      <protection/>
    </xf>
    <xf numFmtId="0" fontId="21" fillId="0" borderId="0" xfId="19" applyFont="1" applyAlignment="1">
      <alignment horizontal="left"/>
      <protection/>
    </xf>
    <xf numFmtId="0" fontId="21" fillId="0" borderId="0" xfId="19" applyFont="1" applyAlignment="1">
      <alignment horizontal="right"/>
      <protection/>
    </xf>
    <xf numFmtId="4" fontId="3" fillId="0" borderId="0" xfId="19" applyNumberFormat="1" applyFont="1" applyAlignment="1">
      <alignment vertical="center"/>
      <protection/>
    </xf>
    <xf numFmtId="0" fontId="3" fillId="0" borderId="0" xfId="20" applyFont="1">
      <alignment/>
      <protection/>
    </xf>
    <xf numFmtId="0" fontId="2" fillId="0" borderId="0" xfId="20" applyFont="1" applyAlignment="1">
      <alignment horizontal="center"/>
      <protection/>
    </xf>
    <xf numFmtId="0" fontId="3" fillId="0" borderId="0" xfId="20" applyFont="1" applyBorder="1">
      <alignment/>
      <protection/>
    </xf>
    <xf numFmtId="0" fontId="15" fillId="0" borderId="0" xfId="20" applyFont="1" applyAlignment="1">
      <alignment horizontal="right"/>
      <protection/>
    </xf>
    <xf numFmtId="0" fontId="3" fillId="0" borderId="0" xfId="20" applyFont="1" applyAlignment="1">
      <alignment horizontal="right"/>
      <protection/>
    </xf>
    <xf numFmtId="0" fontId="11" fillId="0" borderId="0" xfId="20" applyFont="1">
      <alignment/>
      <protection/>
    </xf>
    <xf numFmtId="0" fontId="11" fillId="0" borderId="0" xfId="20" applyFont="1" applyAlignment="1">
      <alignment vertical="center"/>
      <protection/>
    </xf>
    <xf numFmtId="0" fontId="17" fillId="0" borderId="0" xfId="20" applyFont="1" applyAlignment="1">
      <alignment horizontal="center" vertical="center" wrapText="1"/>
      <protection/>
    </xf>
    <xf numFmtId="0" fontId="2" fillId="0" borderId="0" xfId="20" applyFont="1" applyAlignment="1">
      <alignment horizontal="center" vertical="center"/>
      <protection/>
    </xf>
    <xf numFmtId="0" fontId="22" fillId="0" borderId="0" xfId="20" applyFont="1" applyAlignment="1">
      <alignment horizontal="right"/>
      <protection/>
    </xf>
    <xf numFmtId="0" fontId="7" fillId="0" borderId="1" xfId="20" applyFont="1" applyBorder="1" applyAlignment="1">
      <alignment horizontal="center" vertical="center" wrapText="1"/>
      <protection/>
    </xf>
    <xf numFmtId="0" fontId="23" fillId="0" borderId="2"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2" xfId="20" applyFont="1" applyBorder="1" applyAlignment="1">
      <alignment horizontal="center" vertical="center"/>
      <protection/>
    </xf>
    <xf numFmtId="0" fontId="23" fillId="0" borderId="7" xfId="20" applyFont="1" applyBorder="1" applyAlignment="1">
      <alignment horizontal="center" vertical="center" wrapText="1"/>
      <protection/>
    </xf>
    <xf numFmtId="0" fontId="3" fillId="0" borderId="7" xfId="20" applyFont="1" applyBorder="1" applyAlignment="1">
      <alignment horizontal="center" vertical="center" wrapText="1"/>
      <protection/>
    </xf>
    <xf numFmtId="0" fontId="3" fillId="0" borderId="7" xfId="20" applyFont="1" applyBorder="1" applyAlignment="1">
      <alignment horizontal="center" vertical="center"/>
      <protection/>
    </xf>
    <xf numFmtId="0" fontId="7" fillId="0" borderId="0" xfId="20" applyFont="1">
      <alignment/>
      <protection/>
    </xf>
    <xf numFmtId="49" fontId="2" fillId="3" borderId="1" xfId="20" applyNumberFormat="1" applyFont="1" applyFill="1" applyBorder="1" applyAlignment="1" applyProtection="1">
      <alignment horizontal="left" vertical="top" wrapText="1"/>
      <protection locked="0"/>
    </xf>
    <xf numFmtId="49" fontId="2" fillId="3" borderId="1" xfId="20" applyNumberFormat="1" applyFont="1" applyFill="1" applyBorder="1" applyAlignment="1" applyProtection="1">
      <alignment horizontal="center" vertical="top" wrapText="1"/>
      <protection locked="0"/>
    </xf>
    <xf numFmtId="49" fontId="2" fillId="3" borderId="1" xfId="20" applyNumberFormat="1" applyFont="1" applyFill="1" applyBorder="1" applyAlignment="1" applyProtection="1">
      <alignment horizontal="center" vertical="center" wrapText="1"/>
      <protection locked="0"/>
    </xf>
    <xf numFmtId="4" fontId="17" fillId="3" borderId="1" xfId="20" applyNumberFormat="1" applyFont="1" applyFill="1" applyBorder="1" applyAlignment="1">
      <alignment horizontal="right" vertical="center" wrapText="1"/>
      <protection/>
    </xf>
    <xf numFmtId="3" fontId="3" fillId="0" borderId="0" xfId="20" applyNumberFormat="1" applyFont="1">
      <alignment/>
      <protection/>
    </xf>
    <xf numFmtId="0" fontId="3" fillId="0" borderId="1" xfId="20" applyFont="1" applyBorder="1" applyAlignment="1">
      <alignment horizontal="right" vertical="top" wrapText="1"/>
      <protection/>
    </xf>
    <xf numFmtId="0" fontId="3" fillId="0" borderId="1" xfId="20" applyFont="1" applyBorder="1" applyAlignment="1" quotePrefix="1">
      <alignment horizontal="center" vertical="top" wrapText="1"/>
      <protection/>
    </xf>
    <xf numFmtId="0" fontId="3" fillId="0" borderId="1" xfId="20" applyFont="1" applyBorder="1" applyAlignment="1">
      <alignment horizontal="justify" vertical="top" wrapText="1"/>
      <protection/>
    </xf>
    <xf numFmtId="49" fontId="3" fillId="0" borderId="1" xfId="20" applyNumberFormat="1" applyFont="1" applyFill="1" applyBorder="1" applyAlignment="1">
      <alignment horizontal="justify" vertical="top" wrapText="1"/>
      <protection/>
    </xf>
    <xf numFmtId="4" fontId="24" fillId="0" borderId="1" xfId="20" applyNumberFormat="1" applyFont="1" applyFill="1" applyBorder="1" applyAlignment="1">
      <alignment horizontal="right" vertical="top" wrapText="1"/>
      <protection/>
    </xf>
    <xf numFmtId="4" fontId="17" fillId="0" borderId="1" xfId="20" applyNumberFormat="1" applyFont="1" applyFill="1" applyBorder="1" applyAlignment="1">
      <alignment horizontal="right" vertical="top" wrapText="1"/>
      <protection/>
    </xf>
    <xf numFmtId="3" fontId="3" fillId="0" borderId="0" xfId="20" applyNumberFormat="1" applyFont="1" applyFill="1">
      <alignment/>
      <protection/>
    </xf>
    <xf numFmtId="0" fontId="3" fillId="0" borderId="0" xfId="20" applyFont="1" applyFill="1">
      <alignment/>
      <protection/>
    </xf>
    <xf numFmtId="0" fontId="3" fillId="0" borderId="1" xfId="20" applyFont="1" applyFill="1" applyBorder="1" applyAlignment="1">
      <alignment horizontal="justify" vertical="top" wrapText="1"/>
      <protection/>
    </xf>
    <xf numFmtId="4" fontId="17" fillId="3" borderId="1" xfId="20" applyNumberFormat="1" applyFont="1" applyFill="1" applyBorder="1" applyAlignment="1">
      <alignment horizontal="right" vertical="top" wrapText="1"/>
      <protection/>
    </xf>
    <xf numFmtId="49" fontId="3" fillId="0" borderId="1" xfId="20" applyNumberFormat="1" applyFont="1" applyFill="1" applyBorder="1" applyAlignment="1" applyProtection="1">
      <alignment horizontal="right" vertical="top" wrapText="1"/>
      <protection locked="0"/>
    </xf>
    <xf numFmtId="0" fontId="3" fillId="0" borderId="2" xfId="20" applyFont="1" applyFill="1" applyBorder="1" applyAlignment="1">
      <alignment horizontal="justify" vertical="top" wrapText="1"/>
      <protection/>
    </xf>
    <xf numFmtId="4" fontId="24" fillId="0" borderId="1" xfId="20" applyNumberFormat="1" applyFont="1" applyFill="1" applyBorder="1" applyAlignment="1">
      <alignment vertical="top"/>
      <protection/>
    </xf>
    <xf numFmtId="0" fontId="3" fillId="3" borderId="1" xfId="20" applyFont="1" applyFill="1" applyBorder="1" applyAlignment="1" quotePrefix="1">
      <alignment horizontal="right" vertical="top" wrapText="1"/>
      <protection/>
    </xf>
    <xf numFmtId="0" fontId="2" fillId="3" borderId="1" xfId="20" applyFont="1" applyFill="1" applyBorder="1" applyAlignment="1">
      <alignment horizontal="center"/>
      <protection/>
    </xf>
    <xf numFmtId="3" fontId="2" fillId="3" borderId="1" xfId="20" applyNumberFormat="1" applyFont="1" applyFill="1" applyBorder="1" applyAlignment="1">
      <alignment horizontal="center" vertical="center" wrapText="1"/>
      <protection/>
    </xf>
    <xf numFmtId="0" fontId="2" fillId="0" borderId="0" xfId="20" applyFont="1" applyBorder="1">
      <alignment/>
      <protection/>
    </xf>
    <xf numFmtId="0" fontId="2" fillId="0" borderId="0" xfId="20" applyFont="1" applyBorder="1" applyAlignment="1">
      <alignment horizontal="center"/>
      <protection/>
    </xf>
    <xf numFmtId="3" fontId="2" fillId="0" borderId="0" xfId="20" applyNumberFormat="1" applyFont="1" applyBorder="1" applyAlignment="1">
      <alignment horizontal="center" vertical="center" wrapText="1"/>
      <protection/>
    </xf>
    <xf numFmtId="0" fontId="24" fillId="0" borderId="0" xfId="20" applyFont="1">
      <alignment/>
      <protection/>
    </xf>
    <xf numFmtId="0" fontId="17" fillId="0" borderId="0" xfId="20" applyFont="1" applyAlignment="1">
      <alignment horizontal="left"/>
      <protection/>
    </xf>
    <xf numFmtId="0" fontId="3" fillId="0" borderId="0" xfId="20" applyFont="1" applyBorder="1" applyAlignment="1">
      <alignment horizontal="center"/>
      <protection/>
    </xf>
    <xf numFmtId="3" fontId="3" fillId="0" borderId="0" xfId="20" applyNumberFormat="1" applyFont="1" applyBorder="1">
      <alignment/>
      <protection/>
    </xf>
    <xf numFmtId="0" fontId="3" fillId="0" borderId="0" xfId="20" applyNumberFormat="1" applyFont="1">
      <alignment/>
      <protection/>
    </xf>
  </cellXfs>
  <cellStyles count="12">
    <cellStyle name="Normal" xfId="0"/>
    <cellStyle name="Hyperlink" xfId="16"/>
    <cellStyle name="Currency" xfId="17"/>
    <cellStyle name="Currency [0]" xfId="18"/>
    <cellStyle name="Обычный_1.Додаток 4" xfId="19"/>
    <cellStyle name="Обычный_1.Додаток 5" xfId="20"/>
    <cellStyle name="Обычный_Додатки" xfId="21"/>
    <cellStyle name="Обычный_Лист1" xfId="22"/>
    <cellStyle name="Followed Hyperlink"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workbookViewId="0" topLeftCell="A1">
      <selection activeCell="B5" sqref="B5:F5"/>
    </sheetView>
  </sheetViews>
  <sheetFormatPr defaultColWidth="9.00390625" defaultRowHeight="12.75"/>
  <cols>
    <col min="1" max="1" width="11.25390625" style="1" customWidth="1"/>
    <col min="2" max="2" width="41.00390625" style="1" customWidth="1"/>
    <col min="3" max="3" width="14.125" style="1" customWidth="1"/>
    <col min="4" max="4" width="14.00390625" style="1" customWidth="1"/>
    <col min="5" max="5" width="14.125" style="1" customWidth="1"/>
    <col min="6" max="6" width="14.75390625" style="1" customWidth="1"/>
    <col min="7" max="16384" width="9.125" style="1" customWidth="1"/>
  </cols>
  <sheetData>
    <row r="1" ht="15.75">
      <c r="F1" s="16" t="s">
        <v>18</v>
      </c>
    </row>
    <row r="2" spans="2:6" ht="15">
      <c r="B2" s="18"/>
      <c r="C2" s="18"/>
      <c r="D2" s="18"/>
      <c r="E2" s="18"/>
      <c r="F2" s="19" t="s">
        <v>19</v>
      </c>
    </row>
    <row r="3" spans="2:6" ht="15">
      <c r="B3" s="23" t="s">
        <v>20</v>
      </c>
      <c r="C3" s="23"/>
      <c r="D3" s="23"/>
      <c r="E3" s="23"/>
      <c r="F3" s="23"/>
    </row>
    <row r="4" spans="2:6" ht="15">
      <c r="B4" s="23" t="s">
        <v>21</v>
      </c>
      <c r="C4" s="23"/>
      <c r="D4" s="23"/>
      <c r="E4" s="23"/>
      <c r="F4" s="23"/>
    </row>
    <row r="5" spans="2:6" ht="15">
      <c r="B5" s="23" t="s">
        <v>22</v>
      </c>
      <c r="C5" s="23"/>
      <c r="D5" s="23"/>
      <c r="E5" s="23"/>
      <c r="F5" s="23"/>
    </row>
    <row r="8" spans="1:6" ht="15.75">
      <c r="A8" s="24" t="s">
        <v>16</v>
      </c>
      <c r="B8" s="25"/>
      <c r="C8" s="25"/>
      <c r="D8" s="25"/>
      <c r="E8" s="25"/>
      <c r="F8" s="25"/>
    </row>
    <row r="9" spans="1:6" ht="15.75">
      <c r="A9" s="16"/>
      <c r="B9" s="17"/>
      <c r="C9" s="17"/>
      <c r="D9" s="17"/>
      <c r="E9" s="17"/>
      <c r="F9" s="17"/>
    </row>
    <row r="10" ht="12.75">
      <c r="F10" s="2" t="s">
        <v>0</v>
      </c>
    </row>
    <row r="11" spans="1:6" ht="12.75">
      <c r="A11" s="26" t="s">
        <v>1</v>
      </c>
      <c r="B11" s="26" t="s">
        <v>2</v>
      </c>
      <c r="C11" s="27" t="s">
        <v>3</v>
      </c>
      <c r="D11" s="26" t="s">
        <v>4</v>
      </c>
      <c r="E11" s="26" t="s">
        <v>5</v>
      </c>
      <c r="F11" s="26"/>
    </row>
    <row r="12" spans="1:6" ht="12.75">
      <c r="A12" s="26"/>
      <c r="B12" s="26"/>
      <c r="C12" s="26"/>
      <c r="D12" s="26"/>
      <c r="E12" s="26" t="s">
        <v>3</v>
      </c>
      <c r="F12" s="26" t="s">
        <v>6</v>
      </c>
    </row>
    <row r="13" spans="1:6" ht="12.75">
      <c r="A13" s="26"/>
      <c r="B13" s="26"/>
      <c r="C13" s="26"/>
      <c r="D13" s="26"/>
      <c r="E13" s="26"/>
      <c r="F13" s="26"/>
    </row>
    <row r="14" spans="1:6" s="22" customFormat="1" ht="11.25">
      <c r="A14" s="20">
        <v>1</v>
      </c>
      <c r="B14" s="20">
        <v>2</v>
      </c>
      <c r="C14" s="21">
        <v>3</v>
      </c>
      <c r="D14" s="20">
        <v>4</v>
      </c>
      <c r="E14" s="20">
        <v>5</v>
      </c>
      <c r="F14" s="20">
        <v>6</v>
      </c>
    </row>
    <row r="15" spans="1:6" s="6" customFormat="1" ht="15.75">
      <c r="A15" s="4">
        <v>40000000</v>
      </c>
      <c r="B15" s="5" t="s">
        <v>7</v>
      </c>
      <c r="C15" s="11">
        <f aca="true" t="shared" si="0" ref="C15:C22">D15+E15</f>
        <v>601481.73</v>
      </c>
      <c r="D15" s="12">
        <v>601481.73</v>
      </c>
      <c r="E15" s="12">
        <v>0</v>
      </c>
      <c r="F15" s="12">
        <v>0</v>
      </c>
    </row>
    <row r="16" spans="1:6" s="6" customFormat="1" ht="15.75">
      <c r="A16" s="4">
        <v>41000000</v>
      </c>
      <c r="B16" s="5" t="s">
        <v>8</v>
      </c>
      <c r="C16" s="11">
        <f t="shared" si="0"/>
        <v>601481.73</v>
      </c>
      <c r="D16" s="12">
        <v>601481.73</v>
      </c>
      <c r="E16" s="12">
        <v>0</v>
      </c>
      <c r="F16" s="12">
        <v>0</v>
      </c>
    </row>
    <row r="17" spans="1:6" s="6" customFormat="1" ht="15.75">
      <c r="A17" s="4">
        <v>41030000</v>
      </c>
      <c r="B17" s="5" t="s">
        <v>9</v>
      </c>
      <c r="C17" s="11">
        <f t="shared" si="0"/>
        <v>601481.73</v>
      </c>
      <c r="D17" s="12">
        <v>601481.73</v>
      </c>
      <c r="E17" s="12">
        <v>0</v>
      </c>
      <c r="F17" s="12">
        <v>0</v>
      </c>
    </row>
    <row r="18" spans="1:6" s="6" customFormat="1" ht="126">
      <c r="A18" s="7">
        <v>41030600</v>
      </c>
      <c r="B18" s="8" t="s">
        <v>17</v>
      </c>
      <c r="C18" s="13">
        <f t="shared" si="0"/>
        <v>-1065527.27</v>
      </c>
      <c r="D18" s="14">
        <v>-1065527.27</v>
      </c>
      <c r="E18" s="14">
        <v>0</v>
      </c>
      <c r="F18" s="14">
        <v>0</v>
      </c>
    </row>
    <row r="19" spans="1:6" s="6" customFormat="1" ht="78.75">
      <c r="A19" s="7">
        <v>41031000</v>
      </c>
      <c r="B19" s="8" t="s">
        <v>10</v>
      </c>
      <c r="C19" s="13">
        <f t="shared" si="0"/>
        <v>738509</v>
      </c>
      <c r="D19" s="14">
        <v>738509</v>
      </c>
      <c r="E19" s="14">
        <v>0</v>
      </c>
      <c r="F19" s="14">
        <v>0</v>
      </c>
    </row>
    <row r="20" spans="1:6" s="6" customFormat="1" ht="31.5">
      <c r="A20" s="7">
        <v>41033900</v>
      </c>
      <c r="B20" s="8" t="s">
        <v>11</v>
      </c>
      <c r="C20" s="13">
        <f t="shared" si="0"/>
        <v>721000</v>
      </c>
      <c r="D20" s="14">
        <v>721000</v>
      </c>
      <c r="E20" s="14">
        <v>0</v>
      </c>
      <c r="F20" s="14">
        <v>0</v>
      </c>
    </row>
    <row r="21" spans="1:6" s="6" customFormat="1" ht="31.5">
      <c r="A21" s="7">
        <v>41034200</v>
      </c>
      <c r="B21" s="8" t="s">
        <v>12</v>
      </c>
      <c r="C21" s="13">
        <f t="shared" si="0"/>
        <v>207500</v>
      </c>
      <c r="D21" s="14">
        <v>207500</v>
      </c>
      <c r="E21" s="14">
        <v>0</v>
      </c>
      <c r="F21" s="14">
        <v>0</v>
      </c>
    </row>
    <row r="22" spans="1:6" s="6" customFormat="1" ht="15.75">
      <c r="A22" s="9" t="s">
        <v>13</v>
      </c>
      <c r="B22" s="10"/>
      <c r="C22" s="11">
        <f t="shared" si="0"/>
        <v>601481.73</v>
      </c>
      <c r="D22" s="11">
        <v>601481.73</v>
      </c>
      <c r="E22" s="11">
        <v>0</v>
      </c>
      <c r="F22" s="11">
        <v>0</v>
      </c>
    </row>
    <row r="25" spans="2:5" s="6" customFormat="1" ht="15.75">
      <c r="B25" s="15" t="s">
        <v>14</v>
      </c>
      <c r="E25" s="15" t="s">
        <v>15</v>
      </c>
    </row>
  </sheetData>
  <mergeCells count="11">
    <mergeCell ref="E11:F11"/>
    <mergeCell ref="E12:E13"/>
    <mergeCell ref="F12:F13"/>
    <mergeCell ref="A11:A13"/>
    <mergeCell ref="B11:B13"/>
    <mergeCell ref="C11:C13"/>
    <mergeCell ref="D11:D13"/>
    <mergeCell ref="B3:F3"/>
    <mergeCell ref="B4:F4"/>
    <mergeCell ref="B5:F5"/>
    <mergeCell ref="A8:F8"/>
  </mergeCells>
  <printOptions/>
  <pageMargins left="0.984251968503937" right="0.5905511811023623" top="0.7874015748031497" bottom="0.7874015748031497" header="0" footer="0"/>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62"/>
  <sheetViews>
    <sheetView workbookViewId="0" topLeftCell="A42">
      <selection activeCell="B42" sqref="B42"/>
    </sheetView>
  </sheetViews>
  <sheetFormatPr defaultColWidth="9.00390625" defaultRowHeight="12.75"/>
  <cols>
    <col min="1" max="1" width="7.125" style="1" customWidth="1"/>
    <col min="2" max="2" width="9.125" style="1" customWidth="1"/>
    <col min="3" max="3" width="9.00390625" style="1" customWidth="1"/>
    <col min="4" max="4" width="65.875" style="1" customWidth="1"/>
    <col min="5" max="17" width="11.625" style="1" customWidth="1"/>
    <col min="18" max="16384" width="9.125" style="1" customWidth="1"/>
  </cols>
  <sheetData>
    <row r="1" ht="14.25">
      <c r="Q1" s="28" t="s">
        <v>18</v>
      </c>
    </row>
    <row r="2" spans="1:17" ht="15.75">
      <c r="A2" s="29"/>
      <c r="B2" s="29"/>
      <c r="C2" s="29"/>
      <c r="D2" s="29"/>
      <c r="E2" s="29"/>
      <c r="F2" s="29"/>
      <c r="G2" s="29"/>
      <c r="H2" s="29"/>
      <c r="I2" s="29"/>
      <c r="J2" s="29"/>
      <c r="K2" s="29"/>
      <c r="L2" s="30" t="s">
        <v>23</v>
      </c>
      <c r="M2" s="30"/>
      <c r="N2" s="30"/>
      <c r="O2" s="30"/>
      <c r="P2" s="30"/>
      <c r="Q2" s="30"/>
    </row>
    <row r="3" spans="1:17" ht="15.75">
      <c r="A3" s="29"/>
      <c r="B3" s="29"/>
      <c r="C3" s="29"/>
      <c r="D3" s="29"/>
      <c r="E3" s="29"/>
      <c r="F3" s="29"/>
      <c r="G3" s="29"/>
      <c r="H3" s="29"/>
      <c r="I3" s="29"/>
      <c r="J3" s="29"/>
      <c r="K3" s="29"/>
      <c r="L3" s="30" t="s">
        <v>20</v>
      </c>
      <c r="M3" s="30"/>
      <c r="N3" s="30"/>
      <c r="O3" s="30"/>
      <c r="P3" s="30"/>
      <c r="Q3" s="30"/>
    </row>
    <row r="4" spans="1:17" ht="15.75">
      <c r="A4" s="29"/>
      <c r="B4" s="29"/>
      <c r="C4" s="29"/>
      <c r="D4" s="29"/>
      <c r="E4" s="29"/>
      <c r="F4" s="29"/>
      <c r="G4" s="29"/>
      <c r="H4" s="29"/>
      <c r="I4" s="29"/>
      <c r="J4" s="29"/>
      <c r="K4" s="29"/>
      <c r="L4" s="30" t="s">
        <v>21</v>
      </c>
      <c r="M4" s="30"/>
      <c r="N4" s="30"/>
      <c r="O4" s="30"/>
      <c r="P4" s="30"/>
      <c r="Q4" s="30"/>
    </row>
    <row r="5" spans="1:17" ht="15.75">
      <c r="A5" s="29"/>
      <c r="B5" s="29"/>
      <c r="C5" s="29"/>
      <c r="D5" s="29"/>
      <c r="E5" s="29"/>
      <c r="F5" s="29"/>
      <c r="G5" s="29"/>
      <c r="H5" s="29"/>
      <c r="I5" s="29"/>
      <c r="J5" s="29"/>
      <c r="K5" s="29"/>
      <c r="L5" s="31"/>
      <c r="M5" s="30" t="s">
        <v>22</v>
      </c>
      <c r="N5" s="30"/>
      <c r="O5" s="30"/>
      <c r="P5" s="30"/>
      <c r="Q5" s="30"/>
    </row>
    <row r="6" spans="1:17" ht="12.75">
      <c r="A6" s="32"/>
      <c r="B6" s="32"/>
      <c r="C6" s="32"/>
      <c r="D6" s="32"/>
      <c r="E6" s="32"/>
      <c r="F6" s="32"/>
      <c r="G6" s="32"/>
      <c r="H6" s="32"/>
      <c r="I6" s="32"/>
      <c r="J6" s="32"/>
      <c r="K6" s="32"/>
      <c r="L6" s="32"/>
      <c r="M6" s="32"/>
      <c r="N6" s="32"/>
      <c r="O6" s="32"/>
      <c r="P6" s="32"/>
      <c r="Q6" s="32"/>
    </row>
    <row r="7" spans="1:17" ht="15.75">
      <c r="A7" s="33" t="s">
        <v>24</v>
      </c>
      <c r="B7" s="33"/>
      <c r="C7" s="33"/>
      <c r="D7" s="33"/>
      <c r="E7" s="33"/>
      <c r="F7" s="33"/>
      <c r="G7" s="33"/>
      <c r="H7" s="33"/>
      <c r="I7" s="33"/>
      <c r="J7" s="33"/>
      <c r="K7" s="33"/>
      <c r="L7" s="33"/>
      <c r="M7" s="33"/>
      <c r="N7" s="33"/>
      <c r="O7" s="33"/>
      <c r="P7" s="33"/>
      <c r="Q7" s="34"/>
    </row>
    <row r="8" spans="1:17" ht="15.75">
      <c r="A8" s="33" t="s">
        <v>25</v>
      </c>
      <c r="B8" s="33"/>
      <c r="C8" s="33"/>
      <c r="D8" s="33"/>
      <c r="E8" s="33"/>
      <c r="F8" s="33"/>
      <c r="G8" s="33"/>
      <c r="H8" s="33"/>
      <c r="I8" s="33"/>
      <c r="J8" s="33"/>
      <c r="K8" s="33"/>
      <c r="L8" s="33"/>
      <c r="M8" s="33"/>
      <c r="N8" s="33"/>
      <c r="O8" s="33"/>
      <c r="P8" s="33"/>
      <c r="Q8" s="35"/>
    </row>
    <row r="9" spans="1:17" ht="12.75">
      <c r="A9" s="32"/>
      <c r="B9" s="32"/>
      <c r="C9" s="32"/>
      <c r="D9" s="32"/>
      <c r="E9" s="32"/>
      <c r="F9" s="32"/>
      <c r="G9" s="32"/>
      <c r="H9" s="32"/>
      <c r="I9" s="32"/>
      <c r="J9" s="32"/>
      <c r="K9" s="32"/>
      <c r="L9" s="32"/>
      <c r="M9" s="32"/>
      <c r="N9" s="32"/>
      <c r="O9" s="32"/>
      <c r="P9" s="32"/>
      <c r="Q9" s="36" t="s">
        <v>0</v>
      </c>
    </row>
    <row r="10" spans="1:17" ht="12.75">
      <c r="A10" s="37" t="s">
        <v>26</v>
      </c>
      <c r="B10" s="37" t="s">
        <v>27</v>
      </c>
      <c r="C10" s="37" t="s">
        <v>28</v>
      </c>
      <c r="D10" s="38" t="s">
        <v>29</v>
      </c>
      <c r="E10" s="39" t="s">
        <v>4</v>
      </c>
      <c r="F10" s="39"/>
      <c r="G10" s="39"/>
      <c r="H10" s="39"/>
      <c r="I10" s="39"/>
      <c r="J10" s="40" t="s">
        <v>5</v>
      </c>
      <c r="K10" s="41"/>
      <c r="L10" s="41"/>
      <c r="M10" s="41"/>
      <c r="N10" s="41"/>
      <c r="O10" s="41"/>
      <c r="P10" s="42"/>
      <c r="Q10" s="43" t="s">
        <v>30</v>
      </c>
    </row>
    <row r="11" spans="1:17" ht="12.75">
      <c r="A11" s="37"/>
      <c r="B11" s="37"/>
      <c r="C11" s="37"/>
      <c r="D11" s="44"/>
      <c r="E11" s="43" t="s">
        <v>3</v>
      </c>
      <c r="F11" s="39" t="s">
        <v>31</v>
      </c>
      <c r="G11" s="39" t="s">
        <v>32</v>
      </c>
      <c r="H11" s="39"/>
      <c r="I11" s="39" t="s">
        <v>33</v>
      </c>
      <c r="J11" s="43" t="s">
        <v>3</v>
      </c>
      <c r="K11" s="39" t="s">
        <v>31</v>
      </c>
      <c r="L11" s="39" t="s">
        <v>32</v>
      </c>
      <c r="M11" s="39"/>
      <c r="N11" s="39" t="s">
        <v>33</v>
      </c>
      <c r="O11" s="40" t="s">
        <v>32</v>
      </c>
      <c r="P11" s="42"/>
      <c r="Q11" s="39"/>
    </row>
    <row r="12" spans="1:17" ht="11.25" customHeight="1">
      <c r="A12" s="37"/>
      <c r="B12" s="37"/>
      <c r="C12" s="37"/>
      <c r="D12" s="45"/>
      <c r="E12" s="39"/>
      <c r="F12" s="39"/>
      <c r="G12" s="39" t="s">
        <v>34</v>
      </c>
      <c r="H12" s="39" t="s">
        <v>35</v>
      </c>
      <c r="I12" s="39"/>
      <c r="J12" s="39"/>
      <c r="K12" s="39"/>
      <c r="L12" s="39" t="s">
        <v>34</v>
      </c>
      <c r="M12" s="39" t="s">
        <v>35</v>
      </c>
      <c r="N12" s="39"/>
      <c r="O12" s="39" t="s">
        <v>36</v>
      </c>
      <c r="P12" s="46" t="s">
        <v>32</v>
      </c>
      <c r="Q12" s="39"/>
    </row>
    <row r="13" spans="1:17" ht="18.75" customHeight="1">
      <c r="A13" s="37"/>
      <c r="B13" s="37"/>
      <c r="C13" s="37"/>
      <c r="D13" s="38" t="s">
        <v>37</v>
      </c>
      <c r="E13" s="39"/>
      <c r="F13" s="39"/>
      <c r="G13" s="39"/>
      <c r="H13" s="39"/>
      <c r="I13" s="39"/>
      <c r="J13" s="39"/>
      <c r="K13" s="39"/>
      <c r="L13" s="39"/>
      <c r="M13" s="39"/>
      <c r="N13" s="39"/>
      <c r="O13" s="39"/>
      <c r="P13" s="37" t="s">
        <v>38</v>
      </c>
      <c r="Q13" s="39"/>
    </row>
    <row r="14" spans="1:17" ht="33.75" customHeight="1">
      <c r="A14" s="37"/>
      <c r="B14" s="37"/>
      <c r="C14" s="37"/>
      <c r="D14" s="45"/>
      <c r="E14" s="39"/>
      <c r="F14" s="39"/>
      <c r="G14" s="39"/>
      <c r="H14" s="39"/>
      <c r="I14" s="39"/>
      <c r="J14" s="39"/>
      <c r="K14" s="39"/>
      <c r="L14" s="39"/>
      <c r="M14" s="39"/>
      <c r="N14" s="39"/>
      <c r="O14" s="39"/>
      <c r="P14" s="37"/>
      <c r="Q14" s="39"/>
    </row>
    <row r="15" spans="1:17" s="22" customFormat="1" ht="11.25">
      <c r="A15" s="47">
        <v>1</v>
      </c>
      <c r="B15" s="47">
        <v>2</v>
      </c>
      <c r="C15" s="47">
        <v>3</v>
      </c>
      <c r="D15" s="47">
        <v>4</v>
      </c>
      <c r="E15" s="48">
        <v>5</v>
      </c>
      <c r="F15" s="47">
        <v>6</v>
      </c>
      <c r="G15" s="47">
        <v>7</v>
      </c>
      <c r="H15" s="47">
        <v>8</v>
      </c>
      <c r="I15" s="47">
        <v>9</v>
      </c>
      <c r="J15" s="48">
        <v>10</v>
      </c>
      <c r="K15" s="47">
        <v>11</v>
      </c>
      <c r="L15" s="47">
        <v>12</v>
      </c>
      <c r="M15" s="47">
        <v>13</v>
      </c>
      <c r="N15" s="47">
        <v>14</v>
      </c>
      <c r="O15" s="47">
        <v>15</v>
      </c>
      <c r="P15" s="47">
        <v>16</v>
      </c>
      <c r="Q15" s="48">
        <v>17</v>
      </c>
    </row>
    <row r="16" spans="1:17" ht="12.75">
      <c r="A16" s="49" t="s">
        <v>39</v>
      </c>
      <c r="B16" s="50"/>
      <c r="C16" s="51"/>
      <c r="D16" s="52" t="s">
        <v>40</v>
      </c>
      <c r="E16" s="53">
        <v>-10000</v>
      </c>
      <c r="F16" s="54">
        <v>-10000</v>
      </c>
      <c r="G16" s="54">
        <v>11813.61</v>
      </c>
      <c r="H16" s="54">
        <v>-1000</v>
      </c>
      <c r="I16" s="54">
        <v>0</v>
      </c>
      <c r="J16" s="53">
        <v>0</v>
      </c>
      <c r="K16" s="54">
        <v>0</v>
      </c>
      <c r="L16" s="54">
        <v>0</v>
      </c>
      <c r="M16" s="54">
        <v>0</v>
      </c>
      <c r="N16" s="54">
        <v>0</v>
      </c>
      <c r="O16" s="54">
        <v>0</v>
      </c>
      <c r="P16" s="54">
        <v>0</v>
      </c>
      <c r="Q16" s="53">
        <f aca="true" t="shared" si="0" ref="Q16:Q43">E16+J16</f>
        <v>-10000</v>
      </c>
    </row>
    <row r="17" spans="1:17" ht="12.75">
      <c r="A17" s="50"/>
      <c r="B17" s="49" t="s">
        <v>41</v>
      </c>
      <c r="C17" s="51"/>
      <c r="D17" s="52" t="s">
        <v>42</v>
      </c>
      <c r="E17" s="53">
        <v>0</v>
      </c>
      <c r="F17" s="54">
        <v>0</v>
      </c>
      <c r="G17" s="54">
        <v>11813.61</v>
      </c>
      <c r="H17" s="54">
        <v>-1000</v>
      </c>
      <c r="I17" s="54">
        <v>0</v>
      </c>
      <c r="J17" s="53">
        <v>0</v>
      </c>
      <c r="K17" s="54">
        <v>0</v>
      </c>
      <c r="L17" s="54">
        <v>0</v>
      </c>
      <c r="M17" s="54">
        <v>0</v>
      </c>
      <c r="N17" s="54">
        <v>0</v>
      </c>
      <c r="O17" s="54">
        <v>0</v>
      </c>
      <c r="P17" s="54">
        <v>0</v>
      </c>
      <c r="Q17" s="53">
        <f t="shared" si="0"/>
        <v>0</v>
      </c>
    </row>
    <row r="18" spans="1:17" ht="12.75">
      <c r="A18" s="3"/>
      <c r="B18" s="55" t="s">
        <v>43</v>
      </c>
      <c r="C18" s="56" t="s">
        <v>44</v>
      </c>
      <c r="D18" s="57" t="s">
        <v>45</v>
      </c>
      <c r="E18" s="58">
        <v>0</v>
      </c>
      <c r="F18" s="59">
        <v>0</v>
      </c>
      <c r="G18" s="59">
        <v>11813.61</v>
      </c>
      <c r="H18" s="59">
        <v>-1000</v>
      </c>
      <c r="I18" s="59">
        <v>0</v>
      </c>
      <c r="J18" s="58">
        <v>0</v>
      </c>
      <c r="K18" s="59">
        <v>0</v>
      </c>
      <c r="L18" s="59">
        <v>0</v>
      </c>
      <c r="M18" s="59">
        <v>0</v>
      </c>
      <c r="N18" s="59">
        <v>0</v>
      </c>
      <c r="O18" s="59">
        <v>0</v>
      </c>
      <c r="P18" s="59">
        <v>0</v>
      </c>
      <c r="Q18" s="58">
        <f t="shared" si="0"/>
        <v>0</v>
      </c>
    </row>
    <row r="19" spans="1:17" ht="12.75">
      <c r="A19" s="50"/>
      <c r="B19" s="49" t="s">
        <v>46</v>
      </c>
      <c r="C19" s="51"/>
      <c r="D19" s="52" t="s">
        <v>47</v>
      </c>
      <c r="E19" s="53">
        <v>-10000</v>
      </c>
      <c r="F19" s="54">
        <v>-10000</v>
      </c>
      <c r="G19" s="54">
        <v>0</v>
      </c>
      <c r="H19" s="54">
        <v>0</v>
      </c>
      <c r="I19" s="54">
        <v>0</v>
      </c>
      <c r="J19" s="53">
        <v>0</v>
      </c>
      <c r="K19" s="54">
        <v>0</v>
      </c>
      <c r="L19" s="54">
        <v>0</v>
      </c>
      <c r="M19" s="54">
        <v>0</v>
      </c>
      <c r="N19" s="54">
        <v>0</v>
      </c>
      <c r="O19" s="54">
        <v>0</v>
      </c>
      <c r="P19" s="54">
        <v>0</v>
      </c>
      <c r="Q19" s="53">
        <f t="shared" si="0"/>
        <v>-10000</v>
      </c>
    </row>
    <row r="20" spans="1:17" ht="12.75">
      <c r="A20" s="3"/>
      <c r="B20" s="55" t="s">
        <v>48</v>
      </c>
      <c r="C20" s="56" t="s">
        <v>49</v>
      </c>
      <c r="D20" s="57" t="s">
        <v>50</v>
      </c>
      <c r="E20" s="58">
        <v>-10000</v>
      </c>
      <c r="F20" s="59">
        <v>-10000</v>
      </c>
      <c r="G20" s="59">
        <v>0</v>
      </c>
      <c r="H20" s="59">
        <v>0</v>
      </c>
      <c r="I20" s="59">
        <v>0</v>
      </c>
      <c r="J20" s="58">
        <v>0</v>
      </c>
      <c r="K20" s="59">
        <v>0</v>
      </c>
      <c r="L20" s="59">
        <v>0</v>
      </c>
      <c r="M20" s="59">
        <v>0</v>
      </c>
      <c r="N20" s="59">
        <v>0</v>
      </c>
      <c r="O20" s="59">
        <v>0</v>
      </c>
      <c r="P20" s="59">
        <v>0</v>
      </c>
      <c r="Q20" s="58">
        <f t="shared" si="0"/>
        <v>-10000</v>
      </c>
    </row>
    <row r="21" spans="1:17" ht="12.75">
      <c r="A21" s="49" t="s">
        <v>51</v>
      </c>
      <c r="B21" s="50"/>
      <c r="C21" s="51"/>
      <c r="D21" s="52" t="s">
        <v>52</v>
      </c>
      <c r="E21" s="53">
        <v>217500</v>
      </c>
      <c r="F21" s="54">
        <v>267500</v>
      </c>
      <c r="G21" s="54">
        <v>659488.5</v>
      </c>
      <c r="H21" s="54">
        <v>-302403.59</v>
      </c>
      <c r="I21" s="54">
        <v>-50000</v>
      </c>
      <c r="J21" s="53">
        <v>0</v>
      </c>
      <c r="K21" s="54">
        <v>0</v>
      </c>
      <c r="L21" s="54">
        <v>0</v>
      </c>
      <c r="M21" s="54">
        <v>0</v>
      </c>
      <c r="N21" s="54">
        <v>0</v>
      </c>
      <c r="O21" s="54">
        <v>0</v>
      </c>
      <c r="P21" s="54">
        <v>0</v>
      </c>
      <c r="Q21" s="53">
        <f t="shared" si="0"/>
        <v>217500</v>
      </c>
    </row>
    <row r="22" spans="1:17" ht="12.75">
      <c r="A22" s="50"/>
      <c r="B22" s="49" t="s">
        <v>53</v>
      </c>
      <c r="C22" s="51"/>
      <c r="D22" s="52" t="s">
        <v>54</v>
      </c>
      <c r="E22" s="53">
        <v>257500</v>
      </c>
      <c r="F22" s="54">
        <v>257500</v>
      </c>
      <c r="G22" s="54">
        <v>474780.9</v>
      </c>
      <c r="H22" s="54">
        <v>-242466.52</v>
      </c>
      <c r="I22" s="54">
        <v>0</v>
      </c>
      <c r="J22" s="53">
        <v>0</v>
      </c>
      <c r="K22" s="54">
        <v>0</v>
      </c>
      <c r="L22" s="54">
        <v>0</v>
      </c>
      <c r="M22" s="54">
        <v>0</v>
      </c>
      <c r="N22" s="54">
        <v>0</v>
      </c>
      <c r="O22" s="54">
        <v>0</v>
      </c>
      <c r="P22" s="54">
        <v>0</v>
      </c>
      <c r="Q22" s="53">
        <f t="shared" si="0"/>
        <v>257500</v>
      </c>
    </row>
    <row r="23" spans="1:17" ht="12.75">
      <c r="A23" s="3"/>
      <c r="B23" s="55" t="s">
        <v>55</v>
      </c>
      <c r="C23" s="56" t="s">
        <v>56</v>
      </c>
      <c r="D23" s="57" t="s">
        <v>57</v>
      </c>
      <c r="E23" s="58">
        <v>145250</v>
      </c>
      <c r="F23" s="59">
        <v>145250</v>
      </c>
      <c r="G23" s="59">
        <v>366056.9</v>
      </c>
      <c r="H23" s="59">
        <v>-244681</v>
      </c>
      <c r="I23" s="59">
        <v>0</v>
      </c>
      <c r="J23" s="58">
        <v>0</v>
      </c>
      <c r="K23" s="59">
        <v>0</v>
      </c>
      <c r="L23" s="59">
        <v>0</v>
      </c>
      <c r="M23" s="59">
        <v>0</v>
      </c>
      <c r="N23" s="59">
        <v>0</v>
      </c>
      <c r="O23" s="59">
        <v>0</v>
      </c>
      <c r="P23" s="59">
        <v>0</v>
      </c>
      <c r="Q23" s="58">
        <f t="shared" si="0"/>
        <v>145250</v>
      </c>
    </row>
    <row r="24" spans="1:17" ht="12.75">
      <c r="A24" s="3"/>
      <c r="B24" s="55" t="s">
        <v>58</v>
      </c>
      <c r="C24" s="56" t="s">
        <v>59</v>
      </c>
      <c r="D24" s="57" t="s">
        <v>60</v>
      </c>
      <c r="E24" s="58">
        <v>102632</v>
      </c>
      <c r="F24" s="59">
        <v>102632</v>
      </c>
      <c r="G24" s="59">
        <v>108724</v>
      </c>
      <c r="H24" s="59">
        <v>2214.48</v>
      </c>
      <c r="I24" s="59">
        <v>0</v>
      </c>
      <c r="J24" s="58">
        <v>0</v>
      </c>
      <c r="K24" s="59">
        <v>0</v>
      </c>
      <c r="L24" s="59">
        <v>0</v>
      </c>
      <c r="M24" s="59">
        <v>0</v>
      </c>
      <c r="N24" s="59">
        <v>0</v>
      </c>
      <c r="O24" s="59">
        <v>0</v>
      </c>
      <c r="P24" s="59">
        <v>0</v>
      </c>
      <c r="Q24" s="58">
        <f t="shared" si="0"/>
        <v>102632</v>
      </c>
    </row>
    <row r="25" spans="1:17" ht="12.75">
      <c r="A25" s="3"/>
      <c r="B25" s="55" t="s">
        <v>61</v>
      </c>
      <c r="C25" s="56" t="s">
        <v>62</v>
      </c>
      <c r="D25" s="57" t="s">
        <v>63</v>
      </c>
      <c r="E25" s="58">
        <v>9618</v>
      </c>
      <c r="F25" s="59">
        <v>9618</v>
      </c>
      <c r="G25" s="59">
        <v>0</v>
      </c>
      <c r="H25" s="59">
        <v>0</v>
      </c>
      <c r="I25" s="59">
        <v>0</v>
      </c>
      <c r="J25" s="58">
        <v>0</v>
      </c>
      <c r="K25" s="59">
        <v>0</v>
      </c>
      <c r="L25" s="59">
        <v>0</v>
      </c>
      <c r="M25" s="59">
        <v>0</v>
      </c>
      <c r="N25" s="59">
        <v>0</v>
      </c>
      <c r="O25" s="59">
        <v>0</v>
      </c>
      <c r="P25" s="59">
        <v>0</v>
      </c>
      <c r="Q25" s="58">
        <f t="shared" si="0"/>
        <v>9618</v>
      </c>
    </row>
    <row r="26" spans="1:17" ht="12.75">
      <c r="A26" s="50"/>
      <c r="B26" s="49" t="s">
        <v>64</v>
      </c>
      <c r="C26" s="51"/>
      <c r="D26" s="52" t="s">
        <v>65</v>
      </c>
      <c r="E26" s="53">
        <v>-3.637978807091713E-12</v>
      </c>
      <c r="F26" s="54">
        <v>-3.637978807091713E-12</v>
      </c>
      <c r="G26" s="54">
        <v>183258.29</v>
      </c>
      <c r="H26" s="54">
        <v>-59565.92</v>
      </c>
      <c r="I26" s="54">
        <v>0</v>
      </c>
      <c r="J26" s="53">
        <v>0</v>
      </c>
      <c r="K26" s="54">
        <v>0</v>
      </c>
      <c r="L26" s="54">
        <v>0</v>
      </c>
      <c r="M26" s="54">
        <v>0</v>
      </c>
      <c r="N26" s="54">
        <v>0</v>
      </c>
      <c r="O26" s="54">
        <v>0</v>
      </c>
      <c r="P26" s="54">
        <v>0</v>
      </c>
      <c r="Q26" s="53">
        <f t="shared" si="0"/>
        <v>-3.637978807091713E-12</v>
      </c>
    </row>
    <row r="27" spans="1:17" ht="12.75">
      <c r="A27" s="3"/>
      <c r="B27" s="55" t="s">
        <v>66</v>
      </c>
      <c r="C27" s="56" t="s">
        <v>67</v>
      </c>
      <c r="D27" s="57" t="s">
        <v>68</v>
      </c>
      <c r="E27" s="58">
        <v>26973.52</v>
      </c>
      <c r="F27" s="59">
        <v>26973.52</v>
      </c>
      <c r="G27" s="59">
        <v>19000</v>
      </c>
      <c r="H27" s="59">
        <v>-11565.92</v>
      </c>
      <c r="I27" s="59">
        <v>0</v>
      </c>
      <c r="J27" s="58">
        <v>0</v>
      </c>
      <c r="K27" s="59">
        <v>0</v>
      </c>
      <c r="L27" s="59">
        <v>0</v>
      </c>
      <c r="M27" s="59">
        <v>0</v>
      </c>
      <c r="N27" s="59">
        <v>0</v>
      </c>
      <c r="O27" s="59">
        <v>0</v>
      </c>
      <c r="P27" s="59">
        <v>0</v>
      </c>
      <c r="Q27" s="58">
        <f t="shared" si="0"/>
        <v>26973.52</v>
      </c>
    </row>
    <row r="28" spans="1:17" ht="12.75">
      <c r="A28" s="3"/>
      <c r="B28" s="55" t="s">
        <v>69</v>
      </c>
      <c r="C28" s="56" t="s">
        <v>67</v>
      </c>
      <c r="D28" s="57" t="s">
        <v>70</v>
      </c>
      <c r="E28" s="58">
        <v>-26973.52</v>
      </c>
      <c r="F28" s="59">
        <v>-26973.52</v>
      </c>
      <c r="G28" s="59">
        <v>-19761.71</v>
      </c>
      <c r="H28" s="59">
        <v>0</v>
      </c>
      <c r="I28" s="59">
        <v>0</v>
      </c>
      <c r="J28" s="58">
        <v>0</v>
      </c>
      <c r="K28" s="59">
        <v>0</v>
      </c>
      <c r="L28" s="59">
        <v>0</v>
      </c>
      <c r="M28" s="59">
        <v>0</v>
      </c>
      <c r="N28" s="59">
        <v>0</v>
      </c>
      <c r="O28" s="59">
        <v>0</v>
      </c>
      <c r="P28" s="59">
        <v>0</v>
      </c>
      <c r="Q28" s="58">
        <f t="shared" si="0"/>
        <v>-26973.52</v>
      </c>
    </row>
    <row r="29" spans="1:17" ht="25.5">
      <c r="A29" s="3"/>
      <c r="B29" s="55" t="s">
        <v>71</v>
      </c>
      <c r="C29" s="56" t="s">
        <v>72</v>
      </c>
      <c r="D29" s="57" t="s">
        <v>73</v>
      </c>
      <c r="E29" s="58">
        <v>0</v>
      </c>
      <c r="F29" s="59">
        <v>0</v>
      </c>
      <c r="G29" s="59">
        <v>184020</v>
      </c>
      <c r="H29" s="59">
        <v>-48000</v>
      </c>
      <c r="I29" s="59">
        <v>0</v>
      </c>
      <c r="J29" s="58">
        <v>0</v>
      </c>
      <c r="K29" s="59">
        <v>0</v>
      </c>
      <c r="L29" s="59">
        <v>0</v>
      </c>
      <c r="M29" s="59">
        <v>0</v>
      </c>
      <c r="N29" s="59">
        <v>0</v>
      </c>
      <c r="O29" s="59">
        <v>0</v>
      </c>
      <c r="P29" s="59">
        <v>0</v>
      </c>
      <c r="Q29" s="58">
        <f t="shared" si="0"/>
        <v>0</v>
      </c>
    </row>
    <row r="30" spans="1:17" ht="12.75">
      <c r="A30" s="50"/>
      <c r="B30" s="49" t="s">
        <v>74</v>
      </c>
      <c r="C30" s="51"/>
      <c r="D30" s="52" t="s">
        <v>75</v>
      </c>
      <c r="E30" s="53">
        <v>10000</v>
      </c>
      <c r="F30" s="54">
        <v>10000</v>
      </c>
      <c r="G30" s="54">
        <v>0</v>
      </c>
      <c r="H30" s="54">
        <v>0</v>
      </c>
      <c r="I30" s="54">
        <v>0</v>
      </c>
      <c r="J30" s="53">
        <v>0</v>
      </c>
      <c r="K30" s="54">
        <v>0</v>
      </c>
      <c r="L30" s="54">
        <v>0</v>
      </c>
      <c r="M30" s="54">
        <v>0</v>
      </c>
      <c r="N30" s="54">
        <v>0</v>
      </c>
      <c r="O30" s="54">
        <v>0</v>
      </c>
      <c r="P30" s="54">
        <v>0</v>
      </c>
      <c r="Q30" s="53">
        <f t="shared" si="0"/>
        <v>10000</v>
      </c>
    </row>
    <row r="31" spans="1:17" ht="25.5">
      <c r="A31" s="3"/>
      <c r="B31" s="55" t="s">
        <v>76</v>
      </c>
      <c r="C31" s="56" t="s">
        <v>77</v>
      </c>
      <c r="D31" s="57" t="s">
        <v>78</v>
      </c>
      <c r="E31" s="58">
        <v>10000</v>
      </c>
      <c r="F31" s="59">
        <v>10000</v>
      </c>
      <c r="G31" s="59">
        <v>0</v>
      </c>
      <c r="H31" s="59">
        <v>0</v>
      </c>
      <c r="I31" s="59">
        <v>0</v>
      </c>
      <c r="J31" s="58">
        <v>0</v>
      </c>
      <c r="K31" s="59">
        <v>0</v>
      </c>
      <c r="L31" s="59">
        <v>0</v>
      </c>
      <c r="M31" s="59">
        <v>0</v>
      </c>
      <c r="N31" s="59">
        <v>0</v>
      </c>
      <c r="O31" s="59">
        <v>0</v>
      </c>
      <c r="P31" s="59">
        <v>0</v>
      </c>
      <c r="Q31" s="58">
        <f t="shared" si="0"/>
        <v>10000</v>
      </c>
    </row>
    <row r="32" spans="1:17" ht="12.75">
      <c r="A32" s="50"/>
      <c r="B32" s="49" t="s">
        <v>79</v>
      </c>
      <c r="C32" s="51"/>
      <c r="D32" s="52" t="s">
        <v>80</v>
      </c>
      <c r="E32" s="53">
        <v>-50000</v>
      </c>
      <c r="F32" s="54">
        <v>0</v>
      </c>
      <c r="G32" s="54">
        <v>0</v>
      </c>
      <c r="H32" s="54">
        <v>0</v>
      </c>
      <c r="I32" s="54">
        <v>-50000</v>
      </c>
      <c r="J32" s="53">
        <v>0</v>
      </c>
      <c r="K32" s="54">
        <v>0</v>
      </c>
      <c r="L32" s="54">
        <v>0</v>
      </c>
      <c r="M32" s="54">
        <v>0</v>
      </c>
      <c r="N32" s="54">
        <v>0</v>
      </c>
      <c r="O32" s="54">
        <v>0</v>
      </c>
      <c r="P32" s="54">
        <v>0</v>
      </c>
      <c r="Q32" s="53">
        <f t="shared" si="0"/>
        <v>-50000</v>
      </c>
    </row>
    <row r="33" spans="1:17" ht="12.75">
      <c r="A33" s="3"/>
      <c r="B33" s="55" t="s">
        <v>81</v>
      </c>
      <c r="C33" s="56" t="s">
        <v>82</v>
      </c>
      <c r="D33" s="57" t="s">
        <v>83</v>
      </c>
      <c r="E33" s="58">
        <v>-50000</v>
      </c>
      <c r="F33" s="59">
        <v>0</v>
      </c>
      <c r="G33" s="59">
        <v>0</v>
      </c>
      <c r="H33" s="59">
        <v>0</v>
      </c>
      <c r="I33" s="59">
        <v>-50000</v>
      </c>
      <c r="J33" s="58">
        <v>0</v>
      </c>
      <c r="K33" s="59">
        <v>0</v>
      </c>
      <c r="L33" s="59">
        <v>0</v>
      </c>
      <c r="M33" s="59">
        <v>0</v>
      </c>
      <c r="N33" s="59">
        <v>0</v>
      </c>
      <c r="O33" s="59">
        <v>0</v>
      </c>
      <c r="P33" s="59">
        <v>0</v>
      </c>
      <c r="Q33" s="58">
        <f t="shared" si="0"/>
        <v>-50000</v>
      </c>
    </row>
    <row r="34" spans="1:17" ht="12.75">
      <c r="A34" s="50"/>
      <c r="B34" s="49" t="s">
        <v>46</v>
      </c>
      <c r="C34" s="51"/>
      <c r="D34" s="52" t="s">
        <v>47</v>
      </c>
      <c r="E34" s="53">
        <v>0</v>
      </c>
      <c r="F34" s="54">
        <v>0</v>
      </c>
      <c r="G34" s="54">
        <v>1449.31</v>
      </c>
      <c r="H34" s="54">
        <v>-371.15</v>
      </c>
      <c r="I34" s="54">
        <v>0</v>
      </c>
      <c r="J34" s="53">
        <v>0</v>
      </c>
      <c r="K34" s="54">
        <v>0</v>
      </c>
      <c r="L34" s="54">
        <v>0</v>
      </c>
      <c r="M34" s="54">
        <v>0</v>
      </c>
      <c r="N34" s="54">
        <v>0</v>
      </c>
      <c r="O34" s="54">
        <v>0</v>
      </c>
      <c r="P34" s="54">
        <v>0</v>
      </c>
      <c r="Q34" s="53">
        <f t="shared" si="0"/>
        <v>0</v>
      </c>
    </row>
    <row r="35" spans="1:17" ht="12.75">
      <c r="A35" s="3"/>
      <c r="B35" s="55" t="s">
        <v>48</v>
      </c>
      <c r="C35" s="56" t="s">
        <v>49</v>
      </c>
      <c r="D35" s="57" t="s">
        <v>50</v>
      </c>
      <c r="E35" s="58">
        <v>0</v>
      </c>
      <c r="F35" s="59">
        <v>0</v>
      </c>
      <c r="G35" s="59">
        <v>1449.31</v>
      </c>
      <c r="H35" s="59">
        <v>-371.15</v>
      </c>
      <c r="I35" s="59">
        <v>0</v>
      </c>
      <c r="J35" s="58">
        <v>0</v>
      </c>
      <c r="K35" s="59">
        <v>0</v>
      </c>
      <c r="L35" s="59">
        <v>0</v>
      </c>
      <c r="M35" s="59">
        <v>0</v>
      </c>
      <c r="N35" s="59">
        <v>0</v>
      </c>
      <c r="O35" s="59">
        <v>0</v>
      </c>
      <c r="P35" s="59">
        <v>0</v>
      </c>
      <c r="Q35" s="58">
        <f t="shared" si="0"/>
        <v>0</v>
      </c>
    </row>
    <row r="36" spans="1:17" ht="12.75">
      <c r="A36" s="49" t="s">
        <v>84</v>
      </c>
      <c r="B36" s="50"/>
      <c r="C36" s="51"/>
      <c r="D36" s="52" t="s">
        <v>85</v>
      </c>
      <c r="E36" s="53">
        <v>200000</v>
      </c>
      <c r="F36" s="54">
        <v>200000</v>
      </c>
      <c r="G36" s="54">
        <v>0</v>
      </c>
      <c r="H36" s="54">
        <v>0</v>
      </c>
      <c r="I36" s="54">
        <v>0</v>
      </c>
      <c r="J36" s="53">
        <v>521000</v>
      </c>
      <c r="K36" s="54">
        <v>0</v>
      </c>
      <c r="L36" s="54">
        <v>0</v>
      </c>
      <c r="M36" s="54">
        <v>0</v>
      </c>
      <c r="N36" s="54">
        <v>521000</v>
      </c>
      <c r="O36" s="54">
        <v>521000</v>
      </c>
      <c r="P36" s="54">
        <v>521000</v>
      </c>
      <c r="Q36" s="53">
        <f t="shared" si="0"/>
        <v>721000</v>
      </c>
    </row>
    <row r="37" spans="1:17" ht="12.75">
      <c r="A37" s="50"/>
      <c r="B37" s="49" t="s">
        <v>86</v>
      </c>
      <c r="C37" s="51"/>
      <c r="D37" s="52" t="s">
        <v>87</v>
      </c>
      <c r="E37" s="53">
        <v>200000</v>
      </c>
      <c r="F37" s="54">
        <v>200000</v>
      </c>
      <c r="G37" s="54">
        <v>0</v>
      </c>
      <c r="H37" s="54">
        <v>0</v>
      </c>
      <c r="I37" s="54">
        <v>0</v>
      </c>
      <c r="J37" s="53">
        <v>521000</v>
      </c>
      <c r="K37" s="54">
        <v>0</v>
      </c>
      <c r="L37" s="54">
        <v>0</v>
      </c>
      <c r="M37" s="54">
        <v>0</v>
      </c>
      <c r="N37" s="54">
        <v>521000</v>
      </c>
      <c r="O37" s="54">
        <v>521000</v>
      </c>
      <c r="P37" s="54">
        <v>521000</v>
      </c>
      <c r="Q37" s="53">
        <f t="shared" si="0"/>
        <v>721000</v>
      </c>
    </row>
    <row r="38" spans="1:17" ht="25.5">
      <c r="A38" s="3"/>
      <c r="B38" s="55" t="s">
        <v>88</v>
      </c>
      <c r="C38" s="56" t="s">
        <v>89</v>
      </c>
      <c r="D38" s="57" t="s">
        <v>90</v>
      </c>
      <c r="E38" s="58">
        <v>200000</v>
      </c>
      <c r="F38" s="59">
        <v>200000</v>
      </c>
      <c r="G38" s="59">
        <v>0</v>
      </c>
      <c r="H38" s="59">
        <v>0</v>
      </c>
      <c r="I38" s="59">
        <v>0</v>
      </c>
      <c r="J38" s="58">
        <v>521000</v>
      </c>
      <c r="K38" s="59">
        <v>0</v>
      </c>
      <c r="L38" s="59">
        <v>0</v>
      </c>
      <c r="M38" s="59">
        <v>0</v>
      </c>
      <c r="N38" s="59">
        <v>521000</v>
      </c>
      <c r="O38" s="59">
        <v>521000</v>
      </c>
      <c r="P38" s="59">
        <v>521000</v>
      </c>
      <c r="Q38" s="58">
        <f t="shared" si="0"/>
        <v>721000</v>
      </c>
    </row>
    <row r="39" spans="1:17" ht="25.5">
      <c r="A39" s="49" t="s">
        <v>91</v>
      </c>
      <c r="B39" s="50"/>
      <c r="C39" s="51"/>
      <c r="D39" s="52" t="s">
        <v>92</v>
      </c>
      <c r="E39" s="53">
        <v>-327018.27</v>
      </c>
      <c r="F39" s="54">
        <v>-327018.27</v>
      </c>
      <c r="G39" s="54">
        <v>0</v>
      </c>
      <c r="H39" s="54">
        <v>0</v>
      </c>
      <c r="I39" s="54">
        <v>0</v>
      </c>
      <c r="J39" s="53">
        <v>0</v>
      </c>
      <c r="K39" s="54">
        <v>0</v>
      </c>
      <c r="L39" s="54">
        <v>0</v>
      </c>
      <c r="M39" s="54">
        <v>0</v>
      </c>
      <c r="N39" s="54">
        <v>0</v>
      </c>
      <c r="O39" s="54">
        <v>0</v>
      </c>
      <c r="P39" s="54">
        <v>0</v>
      </c>
      <c r="Q39" s="53">
        <f t="shared" si="0"/>
        <v>-327018.27</v>
      </c>
    </row>
    <row r="40" spans="1:17" ht="12.75">
      <c r="A40" s="50"/>
      <c r="B40" s="49" t="s">
        <v>64</v>
      </c>
      <c r="C40" s="51"/>
      <c r="D40" s="52" t="s">
        <v>65</v>
      </c>
      <c r="E40" s="53">
        <v>-327018.27</v>
      </c>
      <c r="F40" s="54">
        <v>-327018.27</v>
      </c>
      <c r="G40" s="54">
        <v>0</v>
      </c>
      <c r="H40" s="54">
        <v>0</v>
      </c>
      <c r="I40" s="54">
        <v>0</v>
      </c>
      <c r="J40" s="53">
        <v>0</v>
      </c>
      <c r="K40" s="54">
        <v>0</v>
      </c>
      <c r="L40" s="54">
        <v>0</v>
      </c>
      <c r="M40" s="54">
        <v>0</v>
      </c>
      <c r="N40" s="54">
        <v>0</v>
      </c>
      <c r="O40" s="54">
        <v>0</v>
      </c>
      <c r="P40" s="54">
        <v>0</v>
      </c>
      <c r="Q40" s="53">
        <f t="shared" si="0"/>
        <v>-327018.27</v>
      </c>
    </row>
    <row r="41" spans="1:17" ht="114.75">
      <c r="A41" s="3"/>
      <c r="B41" s="55" t="s">
        <v>93</v>
      </c>
      <c r="C41" s="56" t="s">
        <v>94</v>
      </c>
      <c r="D41" s="60" t="s">
        <v>95</v>
      </c>
      <c r="E41" s="58">
        <v>-500000</v>
      </c>
      <c r="F41" s="59">
        <v>-500000</v>
      </c>
      <c r="G41" s="59">
        <v>0</v>
      </c>
      <c r="H41" s="59">
        <v>0</v>
      </c>
      <c r="I41" s="59">
        <v>0</v>
      </c>
      <c r="J41" s="58">
        <v>0</v>
      </c>
      <c r="K41" s="59">
        <v>0</v>
      </c>
      <c r="L41" s="59">
        <v>0</v>
      </c>
      <c r="M41" s="59">
        <v>0</v>
      </c>
      <c r="N41" s="59">
        <v>0</v>
      </c>
      <c r="O41" s="59">
        <v>0</v>
      </c>
      <c r="P41" s="59">
        <v>0</v>
      </c>
      <c r="Q41" s="58">
        <f t="shared" si="0"/>
        <v>-500000</v>
      </c>
    </row>
    <row r="42" spans="1:17" ht="102">
      <c r="A42" s="3"/>
      <c r="B42" s="55" t="s">
        <v>96</v>
      </c>
      <c r="C42" s="56" t="s">
        <v>94</v>
      </c>
      <c r="D42" s="60" t="s">
        <v>97</v>
      </c>
      <c r="E42" s="58">
        <v>74893.4</v>
      </c>
      <c r="F42" s="59">
        <v>74893.4</v>
      </c>
      <c r="G42" s="59">
        <v>0</v>
      </c>
      <c r="H42" s="59">
        <v>0</v>
      </c>
      <c r="I42" s="59">
        <v>0</v>
      </c>
      <c r="J42" s="58">
        <v>0</v>
      </c>
      <c r="K42" s="59">
        <v>0</v>
      </c>
      <c r="L42" s="59">
        <v>0</v>
      </c>
      <c r="M42" s="59">
        <v>0</v>
      </c>
      <c r="N42" s="59">
        <v>0</v>
      </c>
      <c r="O42" s="59">
        <v>0</v>
      </c>
      <c r="P42" s="59">
        <v>0</v>
      </c>
      <c r="Q42" s="58">
        <f t="shared" si="0"/>
        <v>74893.4</v>
      </c>
    </row>
    <row r="43" spans="1:17" s="67" customFormat="1" ht="191.25">
      <c r="A43" s="61"/>
      <c r="B43" s="62" t="s">
        <v>98</v>
      </c>
      <c r="C43" s="63" t="s">
        <v>94</v>
      </c>
      <c r="D43" s="64" t="s">
        <v>99</v>
      </c>
      <c r="E43" s="65">
        <v>467.12</v>
      </c>
      <c r="F43" s="66">
        <v>467.12</v>
      </c>
      <c r="G43" s="66">
        <v>0</v>
      </c>
      <c r="H43" s="66">
        <v>0</v>
      </c>
      <c r="I43" s="66">
        <v>0</v>
      </c>
      <c r="J43" s="65">
        <v>0</v>
      </c>
      <c r="K43" s="66">
        <v>0</v>
      </c>
      <c r="L43" s="66">
        <v>0</v>
      </c>
      <c r="M43" s="66">
        <v>0</v>
      </c>
      <c r="N43" s="66">
        <v>0</v>
      </c>
      <c r="O43" s="66">
        <v>0</v>
      </c>
      <c r="P43" s="66">
        <v>0</v>
      </c>
      <c r="Q43" s="65">
        <f t="shared" si="0"/>
        <v>467.12</v>
      </c>
    </row>
    <row r="44" spans="1:17" ht="89.25">
      <c r="A44" s="68"/>
      <c r="B44" s="69"/>
      <c r="C44" s="70"/>
      <c r="D44" s="71" t="s">
        <v>100</v>
      </c>
      <c r="E44" s="72"/>
      <c r="F44" s="73"/>
      <c r="G44" s="73"/>
      <c r="H44" s="73"/>
      <c r="I44" s="73"/>
      <c r="J44" s="72"/>
      <c r="K44" s="73"/>
      <c r="L44" s="73"/>
      <c r="M44" s="73"/>
      <c r="N44" s="73"/>
      <c r="O44" s="73"/>
      <c r="P44" s="73"/>
      <c r="Q44" s="72"/>
    </row>
    <row r="45" spans="1:17" ht="51">
      <c r="A45" s="3"/>
      <c r="B45" s="55" t="s">
        <v>101</v>
      </c>
      <c r="C45" s="56" t="s">
        <v>102</v>
      </c>
      <c r="D45" s="57" t="s">
        <v>103</v>
      </c>
      <c r="E45" s="58">
        <v>1401.36</v>
      </c>
      <c r="F45" s="59">
        <v>1401.36</v>
      </c>
      <c r="G45" s="59">
        <v>0</v>
      </c>
      <c r="H45" s="59">
        <v>0</v>
      </c>
      <c r="I45" s="59">
        <v>0</v>
      </c>
      <c r="J45" s="58">
        <v>0</v>
      </c>
      <c r="K45" s="59">
        <v>0</v>
      </c>
      <c r="L45" s="59">
        <v>0</v>
      </c>
      <c r="M45" s="59">
        <v>0</v>
      </c>
      <c r="N45" s="59">
        <v>0</v>
      </c>
      <c r="O45" s="59">
        <v>0</v>
      </c>
      <c r="P45" s="59">
        <v>0</v>
      </c>
      <c r="Q45" s="58">
        <f aca="true" t="shared" si="1" ref="Q45:Q59">E45+J45</f>
        <v>1401.36</v>
      </c>
    </row>
    <row r="46" spans="1:17" ht="102">
      <c r="A46" s="3"/>
      <c r="B46" s="55" t="s">
        <v>104</v>
      </c>
      <c r="C46" s="56" t="s">
        <v>102</v>
      </c>
      <c r="D46" s="60" t="s">
        <v>105</v>
      </c>
      <c r="E46" s="58">
        <v>500000</v>
      </c>
      <c r="F46" s="59">
        <v>500000</v>
      </c>
      <c r="G46" s="59">
        <v>0</v>
      </c>
      <c r="H46" s="59">
        <v>0</v>
      </c>
      <c r="I46" s="59">
        <v>0</v>
      </c>
      <c r="J46" s="58">
        <v>0</v>
      </c>
      <c r="K46" s="59">
        <v>0</v>
      </c>
      <c r="L46" s="59">
        <v>0</v>
      </c>
      <c r="M46" s="59">
        <v>0</v>
      </c>
      <c r="N46" s="59">
        <v>0</v>
      </c>
      <c r="O46" s="59">
        <v>0</v>
      </c>
      <c r="P46" s="59">
        <v>0</v>
      </c>
      <c r="Q46" s="58">
        <f t="shared" si="1"/>
        <v>500000</v>
      </c>
    </row>
    <row r="47" spans="1:17" ht="102">
      <c r="A47" s="3"/>
      <c r="B47" s="55" t="s">
        <v>106</v>
      </c>
      <c r="C47" s="56" t="s">
        <v>102</v>
      </c>
      <c r="D47" s="60" t="s">
        <v>107</v>
      </c>
      <c r="E47" s="58">
        <v>28494.32</v>
      </c>
      <c r="F47" s="59">
        <v>28494.32</v>
      </c>
      <c r="G47" s="59">
        <v>0</v>
      </c>
      <c r="H47" s="59">
        <v>0</v>
      </c>
      <c r="I47" s="59">
        <v>0</v>
      </c>
      <c r="J47" s="58">
        <v>0</v>
      </c>
      <c r="K47" s="59">
        <v>0</v>
      </c>
      <c r="L47" s="59">
        <v>0</v>
      </c>
      <c r="M47" s="59">
        <v>0</v>
      </c>
      <c r="N47" s="59">
        <v>0</v>
      </c>
      <c r="O47" s="59">
        <v>0</v>
      </c>
      <c r="P47" s="59">
        <v>0</v>
      </c>
      <c r="Q47" s="58">
        <f t="shared" si="1"/>
        <v>28494.32</v>
      </c>
    </row>
    <row r="48" spans="1:17" ht="63.75">
      <c r="A48" s="3"/>
      <c r="B48" s="55" t="s">
        <v>108</v>
      </c>
      <c r="C48" s="56" t="s">
        <v>102</v>
      </c>
      <c r="D48" s="60" t="s">
        <v>109</v>
      </c>
      <c r="E48" s="58">
        <v>39188.2</v>
      </c>
      <c r="F48" s="59">
        <v>39188.2</v>
      </c>
      <c r="G48" s="59">
        <v>0</v>
      </c>
      <c r="H48" s="59">
        <v>0</v>
      </c>
      <c r="I48" s="59">
        <v>0</v>
      </c>
      <c r="J48" s="58">
        <v>0</v>
      </c>
      <c r="K48" s="59">
        <v>0</v>
      </c>
      <c r="L48" s="59">
        <v>0</v>
      </c>
      <c r="M48" s="59">
        <v>0</v>
      </c>
      <c r="N48" s="59">
        <v>0</v>
      </c>
      <c r="O48" s="59">
        <v>0</v>
      </c>
      <c r="P48" s="59">
        <v>0</v>
      </c>
      <c r="Q48" s="58">
        <f t="shared" si="1"/>
        <v>39188.2</v>
      </c>
    </row>
    <row r="49" spans="1:17" ht="12.75">
      <c r="A49" s="3"/>
      <c r="B49" s="55" t="s">
        <v>110</v>
      </c>
      <c r="C49" s="56" t="s">
        <v>67</v>
      </c>
      <c r="D49" s="57" t="s">
        <v>111</v>
      </c>
      <c r="E49" s="58">
        <v>7624.5</v>
      </c>
      <c r="F49" s="59">
        <v>7624.5</v>
      </c>
      <c r="G49" s="59">
        <v>0</v>
      </c>
      <c r="H49" s="59">
        <v>0</v>
      </c>
      <c r="I49" s="59">
        <v>0</v>
      </c>
      <c r="J49" s="58">
        <v>0</v>
      </c>
      <c r="K49" s="59">
        <v>0</v>
      </c>
      <c r="L49" s="59">
        <v>0</v>
      </c>
      <c r="M49" s="59">
        <v>0</v>
      </c>
      <c r="N49" s="59">
        <v>0</v>
      </c>
      <c r="O49" s="59">
        <v>0</v>
      </c>
      <c r="P49" s="59">
        <v>0</v>
      </c>
      <c r="Q49" s="58">
        <f t="shared" si="1"/>
        <v>7624.5</v>
      </c>
    </row>
    <row r="50" spans="1:17" ht="12.75">
      <c r="A50" s="3"/>
      <c r="B50" s="55" t="s">
        <v>112</v>
      </c>
      <c r="C50" s="56" t="s">
        <v>67</v>
      </c>
      <c r="D50" s="57" t="s">
        <v>113</v>
      </c>
      <c r="E50" s="58">
        <v>-1487.92</v>
      </c>
      <c r="F50" s="59">
        <v>-1487.92</v>
      </c>
      <c r="G50" s="59">
        <v>0</v>
      </c>
      <c r="H50" s="59">
        <v>0</v>
      </c>
      <c r="I50" s="59">
        <v>0</v>
      </c>
      <c r="J50" s="58">
        <v>0</v>
      </c>
      <c r="K50" s="59">
        <v>0</v>
      </c>
      <c r="L50" s="59">
        <v>0</v>
      </c>
      <c r="M50" s="59">
        <v>0</v>
      </c>
      <c r="N50" s="59">
        <v>0</v>
      </c>
      <c r="O50" s="59">
        <v>0</v>
      </c>
      <c r="P50" s="59">
        <v>0</v>
      </c>
      <c r="Q50" s="58">
        <f t="shared" si="1"/>
        <v>-1487.92</v>
      </c>
    </row>
    <row r="51" spans="1:17" ht="12.75">
      <c r="A51" s="3"/>
      <c r="B51" s="55" t="s">
        <v>114</v>
      </c>
      <c r="C51" s="56" t="s">
        <v>67</v>
      </c>
      <c r="D51" s="57" t="s">
        <v>115</v>
      </c>
      <c r="E51" s="58">
        <v>-91012.71</v>
      </c>
      <c r="F51" s="59">
        <v>-91012.71</v>
      </c>
      <c r="G51" s="59">
        <v>0</v>
      </c>
      <c r="H51" s="59">
        <v>0</v>
      </c>
      <c r="I51" s="59">
        <v>0</v>
      </c>
      <c r="J51" s="58">
        <v>0</v>
      </c>
      <c r="K51" s="59">
        <v>0</v>
      </c>
      <c r="L51" s="59">
        <v>0</v>
      </c>
      <c r="M51" s="59">
        <v>0</v>
      </c>
      <c r="N51" s="59">
        <v>0</v>
      </c>
      <c r="O51" s="59">
        <v>0</v>
      </c>
      <c r="P51" s="59">
        <v>0</v>
      </c>
      <c r="Q51" s="58">
        <f t="shared" si="1"/>
        <v>-91012.71</v>
      </c>
    </row>
    <row r="52" spans="1:17" ht="12.75">
      <c r="A52" s="3"/>
      <c r="B52" s="55" t="s">
        <v>116</v>
      </c>
      <c r="C52" s="56" t="s">
        <v>67</v>
      </c>
      <c r="D52" s="57" t="s">
        <v>117</v>
      </c>
      <c r="E52" s="58">
        <v>-26247.55</v>
      </c>
      <c r="F52" s="59">
        <v>-26247.55</v>
      </c>
      <c r="G52" s="59">
        <v>0</v>
      </c>
      <c r="H52" s="59">
        <v>0</v>
      </c>
      <c r="I52" s="59">
        <v>0</v>
      </c>
      <c r="J52" s="58">
        <v>0</v>
      </c>
      <c r="K52" s="59">
        <v>0</v>
      </c>
      <c r="L52" s="59">
        <v>0</v>
      </c>
      <c r="M52" s="59">
        <v>0</v>
      </c>
      <c r="N52" s="59">
        <v>0</v>
      </c>
      <c r="O52" s="59">
        <v>0</v>
      </c>
      <c r="P52" s="59">
        <v>0</v>
      </c>
      <c r="Q52" s="58">
        <f t="shared" si="1"/>
        <v>-26247.55</v>
      </c>
    </row>
    <row r="53" spans="1:17" ht="12.75">
      <c r="A53" s="3"/>
      <c r="B53" s="55" t="s">
        <v>118</v>
      </c>
      <c r="C53" s="74"/>
      <c r="D53" s="57" t="s">
        <v>119</v>
      </c>
      <c r="E53" s="58">
        <v>-151229.11</v>
      </c>
      <c r="F53" s="59">
        <v>-151229.11</v>
      </c>
      <c r="G53" s="59">
        <v>0</v>
      </c>
      <c r="H53" s="59">
        <v>0</v>
      </c>
      <c r="I53" s="59">
        <v>0</v>
      </c>
      <c r="J53" s="58">
        <v>0</v>
      </c>
      <c r="K53" s="59">
        <v>0</v>
      </c>
      <c r="L53" s="59">
        <v>0</v>
      </c>
      <c r="M53" s="59">
        <v>0</v>
      </c>
      <c r="N53" s="59">
        <v>0</v>
      </c>
      <c r="O53" s="59">
        <v>0</v>
      </c>
      <c r="P53" s="59">
        <v>0</v>
      </c>
      <c r="Q53" s="58">
        <f t="shared" si="1"/>
        <v>-151229.11</v>
      </c>
    </row>
    <row r="54" spans="1:17" ht="12.75">
      <c r="A54" s="3"/>
      <c r="B54" s="55" t="s">
        <v>120</v>
      </c>
      <c r="C54" s="56" t="s">
        <v>67</v>
      </c>
      <c r="D54" s="57" t="s">
        <v>121</v>
      </c>
      <c r="E54" s="58">
        <v>-121645.36</v>
      </c>
      <c r="F54" s="59">
        <v>-121645.36</v>
      </c>
      <c r="G54" s="59">
        <v>0</v>
      </c>
      <c r="H54" s="59">
        <v>0</v>
      </c>
      <c r="I54" s="59">
        <v>0</v>
      </c>
      <c r="J54" s="58">
        <v>0</v>
      </c>
      <c r="K54" s="59">
        <v>0</v>
      </c>
      <c r="L54" s="59">
        <v>0</v>
      </c>
      <c r="M54" s="59">
        <v>0</v>
      </c>
      <c r="N54" s="59">
        <v>0</v>
      </c>
      <c r="O54" s="59">
        <v>0</v>
      </c>
      <c r="P54" s="59">
        <v>0</v>
      </c>
      <c r="Q54" s="58">
        <f t="shared" si="1"/>
        <v>-121645.36</v>
      </c>
    </row>
    <row r="55" spans="1:17" ht="12.75">
      <c r="A55" s="3"/>
      <c r="B55" s="55" t="s">
        <v>122</v>
      </c>
      <c r="C55" s="56" t="s">
        <v>67</v>
      </c>
      <c r="D55" s="57" t="s">
        <v>123</v>
      </c>
      <c r="E55" s="58">
        <v>-148941.02</v>
      </c>
      <c r="F55" s="59">
        <v>-148941.02</v>
      </c>
      <c r="G55" s="59">
        <v>0</v>
      </c>
      <c r="H55" s="59">
        <v>0</v>
      </c>
      <c r="I55" s="59">
        <v>0</v>
      </c>
      <c r="J55" s="58">
        <v>0</v>
      </c>
      <c r="K55" s="59">
        <v>0</v>
      </c>
      <c r="L55" s="59">
        <v>0</v>
      </c>
      <c r="M55" s="59">
        <v>0</v>
      </c>
      <c r="N55" s="59">
        <v>0</v>
      </c>
      <c r="O55" s="59">
        <v>0</v>
      </c>
      <c r="P55" s="59">
        <v>0</v>
      </c>
      <c r="Q55" s="58">
        <f t="shared" si="1"/>
        <v>-148941.02</v>
      </c>
    </row>
    <row r="56" spans="1:17" ht="25.5">
      <c r="A56" s="3"/>
      <c r="B56" s="55" t="s">
        <v>124</v>
      </c>
      <c r="C56" s="56" t="s">
        <v>125</v>
      </c>
      <c r="D56" s="57" t="s">
        <v>126</v>
      </c>
      <c r="E56" s="58">
        <v>594064.6</v>
      </c>
      <c r="F56" s="59">
        <v>594064.6</v>
      </c>
      <c r="G56" s="59">
        <v>0</v>
      </c>
      <c r="H56" s="59">
        <v>0</v>
      </c>
      <c r="I56" s="59">
        <v>0</v>
      </c>
      <c r="J56" s="58">
        <v>0</v>
      </c>
      <c r="K56" s="59">
        <v>0</v>
      </c>
      <c r="L56" s="59">
        <v>0</v>
      </c>
      <c r="M56" s="59">
        <v>0</v>
      </c>
      <c r="N56" s="59">
        <v>0</v>
      </c>
      <c r="O56" s="59">
        <v>0</v>
      </c>
      <c r="P56" s="59">
        <v>0</v>
      </c>
      <c r="Q56" s="58">
        <f t="shared" si="1"/>
        <v>594064.6</v>
      </c>
    </row>
    <row r="57" spans="1:17" ht="12.75">
      <c r="A57" s="3"/>
      <c r="B57" s="55" t="s">
        <v>127</v>
      </c>
      <c r="C57" s="56" t="s">
        <v>128</v>
      </c>
      <c r="D57" s="57" t="s">
        <v>129</v>
      </c>
      <c r="E57" s="58">
        <v>-150043.21</v>
      </c>
      <c r="F57" s="59">
        <v>-150043.21</v>
      </c>
      <c r="G57" s="59">
        <v>0</v>
      </c>
      <c r="H57" s="59">
        <v>0</v>
      </c>
      <c r="I57" s="59">
        <v>0</v>
      </c>
      <c r="J57" s="58">
        <v>0</v>
      </c>
      <c r="K57" s="59">
        <v>0</v>
      </c>
      <c r="L57" s="59">
        <v>0</v>
      </c>
      <c r="M57" s="59">
        <v>0</v>
      </c>
      <c r="N57" s="59">
        <v>0</v>
      </c>
      <c r="O57" s="59">
        <v>0</v>
      </c>
      <c r="P57" s="59">
        <v>0</v>
      </c>
      <c r="Q57" s="58">
        <f t="shared" si="1"/>
        <v>-150043.21</v>
      </c>
    </row>
    <row r="58" spans="1:17" ht="12.75">
      <c r="A58" s="3"/>
      <c r="B58" s="55" t="s">
        <v>130</v>
      </c>
      <c r="C58" s="56" t="s">
        <v>128</v>
      </c>
      <c r="D58" s="57" t="s">
        <v>131</v>
      </c>
      <c r="E58" s="58">
        <v>-382544.89</v>
      </c>
      <c r="F58" s="59">
        <v>-382544.89</v>
      </c>
      <c r="G58" s="59">
        <v>0</v>
      </c>
      <c r="H58" s="59">
        <v>0</v>
      </c>
      <c r="I58" s="59">
        <v>0</v>
      </c>
      <c r="J58" s="58">
        <v>0</v>
      </c>
      <c r="K58" s="59">
        <v>0</v>
      </c>
      <c r="L58" s="59">
        <v>0</v>
      </c>
      <c r="M58" s="59">
        <v>0</v>
      </c>
      <c r="N58" s="59">
        <v>0</v>
      </c>
      <c r="O58" s="59">
        <v>0</v>
      </c>
      <c r="P58" s="59">
        <v>0</v>
      </c>
      <c r="Q58" s="58">
        <f t="shared" si="1"/>
        <v>-382544.89</v>
      </c>
    </row>
    <row r="59" spans="1:17" ht="12.75">
      <c r="A59" s="75"/>
      <c r="B59" s="76" t="s">
        <v>132</v>
      </c>
      <c r="C59" s="77"/>
      <c r="D59" s="78" t="s">
        <v>3</v>
      </c>
      <c r="E59" s="53">
        <v>80481.72999999992</v>
      </c>
      <c r="F59" s="53">
        <v>130481.73</v>
      </c>
      <c r="G59" s="53">
        <v>671302.11</v>
      </c>
      <c r="H59" s="53">
        <v>-303403.59</v>
      </c>
      <c r="I59" s="53">
        <v>-50000</v>
      </c>
      <c r="J59" s="53">
        <v>521000</v>
      </c>
      <c r="K59" s="53">
        <v>0</v>
      </c>
      <c r="L59" s="53">
        <v>0</v>
      </c>
      <c r="M59" s="53">
        <v>0</v>
      </c>
      <c r="N59" s="53">
        <v>521000</v>
      </c>
      <c r="O59" s="53">
        <v>521000</v>
      </c>
      <c r="P59" s="53">
        <v>521000</v>
      </c>
      <c r="Q59" s="53">
        <f t="shared" si="1"/>
        <v>601481.73</v>
      </c>
    </row>
    <row r="62" spans="2:9" s="6" customFormat="1" ht="15.75">
      <c r="B62" s="15" t="s">
        <v>14</v>
      </c>
      <c r="I62" s="15" t="s">
        <v>15</v>
      </c>
    </row>
  </sheetData>
  <mergeCells count="29">
    <mergeCell ref="E11:E14"/>
    <mergeCell ref="F11:F14"/>
    <mergeCell ref="L2:Q2"/>
    <mergeCell ref="L3:Q3"/>
    <mergeCell ref="L4:Q4"/>
    <mergeCell ref="M5:Q5"/>
    <mergeCell ref="Q10:Q14"/>
    <mergeCell ref="G11:H11"/>
    <mergeCell ref="I11:I14"/>
    <mergeCell ref="L11:M11"/>
    <mergeCell ref="N11:N14"/>
    <mergeCell ref="A7:P7"/>
    <mergeCell ref="A8:P8"/>
    <mergeCell ref="A10:A14"/>
    <mergeCell ref="B10:B14"/>
    <mergeCell ref="C10:C14"/>
    <mergeCell ref="D10:D12"/>
    <mergeCell ref="E10:I10"/>
    <mergeCell ref="J10:P10"/>
    <mergeCell ref="D13:D14"/>
    <mergeCell ref="P13:P14"/>
    <mergeCell ref="O11:P11"/>
    <mergeCell ref="G12:G14"/>
    <mergeCell ref="H12:H14"/>
    <mergeCell ref="L12:L14"/>
    <mergeCell ref="M12:M14"/>
    <mergeCell ref="O12:O14"/>
    <mergeCell ref="J11:J14"/>
    <mergeCell ref="K11:K14"/>
  </mergeCells>
  <printOptions/>
  <pageMargins left="0.3937007874015748" right="0.3937007874015748" top="0.7874015748031497" bottom="0.3937007874015748" header="0" footer="0"/>
  <pageSetup fitToHeight="3"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B5" sqref="B5:F5"/>
    </sheetView>
  </sheetViews>
  <sheetFormatPr defaultColWidth="9.00390625" defaultRowHeight="12.75"/>
  <cols>
    <col min="1" max="1" width="11.25390625" style="1" customWidth="1"/>
    <col min="2" max="2" width="41.00390625" style="1" customWidth="1"/>
    <col min="3" max="3" width="9.75390625" style="1" customWidth="1"/>
    <col min="4" max="4" width="13.25390625" style="1" customWidth="1"/>
    <col min="5" max="5" width="13.00390625" style="1" customWidth="1"/>
    <col min="6" max="6" width="13.125" style="1" customWidth="1"/>
    <col min="7" max="16384" width="9.125" style="1" customWidth="1"/>
  </cols>
  <sheetData>
    <row r="1" ht="14.25">
      <c r="F1" s="28" t="s">
        <v>18</v>
      </c>
    </row>
    <row r="2" ht="12.75">
      <c r="F2" s="79" t="s">
        <v>133</v>
      </c>
    </row>
    <row r="3" spans="2:6" ht="12.75">
      <c r="B3" s="80" t="s">
        <v>20</v>
      </c>
      <c r="C3" s="80"/>
      <c r="D3" s="80"/>
      <c r="E3" s="80"/>
      <c r="F3" s="80"/>
    </row>
    <row r="4" spans="2:6" ht="12.75">
      <c r="B4" s="80" t="s">
        <v>21</v>
      </c>
      <c r="C4" s="80"/>
      <c r="D4" s="80"/>
      <c r="E4" s="80"/>
      <c r="F4" s="80"/>
    </row>
    <row r="5" spans="2:6" ht="12.75">
      <c r="B5" s="80" t="s">
        <v>22</v>
      </c>
      <c r="C5" s="80"/>
      <c r="D5" s="80"/>
      <c r="E5" s="80"/>
      <c r="F5" s="80"/>
    </row>
    <row r="10" spans="1:6" s="6" customFormat="1" ht="15.75">
      <c r="A10" s="24" t="s">
        <v>134</v>
      </c>
      <c r="B10" s="25"/>
      <c r="C10" s="25"/>
      <c r="D10" s="25"/>
      <c r="E10" s="25"/>
      <c r="F10" s="25"/>
    </row>
    <row r="11" spans="1:6" s="6" customFormat="1" ht="15.75">
      <c r="A11" s="16"/>
      <c r="B11" s="17"/>
      <c r="C11" s="17"/>
      <c r="D11" s="17"/>
      <c r="E11" s="17"/>
      <c r="F11" s="17"/>
    </row>
    <row r="12" spans="1:6" ht="12.75">
      <c r="A12" s="81"/>
      <c r="B12" s="82"/>
      <c r="C12" s="82"/>
      <c r="D12" s="82"/>
      <c r="E12" s="82"/>
      <c r="F12" s="82"/>
    </row>
    <row r="13" ht="12.75">
      <c r="F13" s="2" t="s">
        <v>0</v>
      </c>
    </row>
    <row r="14" spans="1:6" ht="12.75">
      <c r="A14" s="26" t="s">
        <v>1</v>
      </c>
      <c r="B14" s="26" t="s">
        <v>135</v>
      </c>
      <c r="C14" s="27" t="s">
        <v>3</v>
      </c>
      <c r="D14" s="26" t="s">
        <v>4</v>
      </c>
      <c r="E14" s="26" t="s">
        <v>5</v>
      </c>
      <c r="F14" s="26"/>
    </row>
    <row r="15" spans="1:6" ht="12.75">
      <c r="A15" s="26"/>
      <c r="B15" s="26"/>
      <c r="C15" s="26"/>
      <c r="D15" s="26"/>
      <c r="E15" s="26" t="s">
        <v>3</v>
      </c>
      <c r="F15" s="26" t="s">
        <v>6</v>
      </c>
    </row>
    <row r="16" spans="1:6" ht="12.75">
      <c r="A16" s="26"/>
      <c r="B16" s="26"/>
      <c r="C16" s="26"/>
      <c r="D16" s="26"/>
      <c r="E16" s="26"/>
      <c r="F16" s="26"/>
    </row>
    <row r="17" spans="1:6" s="22" customFormat="1" ht="11.25">
      <c r="A17" s="20">
        <v>1</v>
      </c>
      <c r="B17" s="20">
        <v>2</v>
      </c>
      <c r="C17" s="21">
        <v>3</v>
      </c>
      <c r="D17" s="20">
        <v>4</v>
      </c>
      <c r="E17" s="20">
        <v>5</v>
      </c>
      <c r="F17" s="20">
        <v>6</v>
      </c>
    </row>
    <row r="18" spans="1:6" s="6" customFormat="1" ht="15.75">
      <c r="A18" s="4">
        <v>200000</v>
      </c>
      <c r="B18" s="5" t="s">
        <v>136</v>
      </c>
      <c r="C18" s="11">
        <f aca="true" t="shared" si="0" ref="C18:C23">D18+E18</f>
        <v>0</v>
      </c>
      <c r="D18" s="12">
        <v>-521000</v>
      </c>
      <c r="E18" s="12">
        <v>521000</v>
      </c>
      <c r="F18" s="12">
        <v>521000</v>
      </c>
    </row>
    <row r="19" spans="1:6" s="6" customFormat="1" ht="31.5">
      <c r="A19" s="4">
        <v>208000</v>
      </c>
      <c r="B19" s="5" t="s">
        <v>137</v>
      </c>
      <c r="C19" s="11">
        <f t="shared" si="0"/>
        <v>0</v>
      </c>
      <c r="D19" s="12">
        <v>-521000</v>
      </c>
      <c r="E19" s="12">
        <v>521000</v>
      </c>
      <c r="F19" s="12">
        <v>521000</v>
      </c>
    </row>
    <row r="20" spans="1:6" s="6" customFormat="1" ht="47.25">
      <c r="A20" s="7">
        <v>208400</v>
      </c>
      <c r="B20" s="8" t="s">
        <v>138</v>
      </c>
      <c r="C20" s="13">
        <f t="shared" si="0"/>
        <v>0</v>
      </c>
      <c r="D20" s="14">
        <v>-521000</v>
      </c>
      <c r="E20" s="14">
        <v>521000</v>
      </c>
      <c r="F20" s="14">
        <v>521000</v>
      </c>
    </row>
    <row r="21" spans="1:6" s="6" customFormat="1" ht="31.5">
      <c r="A21" s="4">
        <v>600000</v>
      </c>
      <c r="B21" s="5" t="s">
        <v>139</v>
      </c>
      <c r="C21" s="11">
        <f t="shared" si="0"/>
        <v>0</v>
      </c>
      <c r="D21" s="12">
        <v>-521000</v>
      </c>
      <c r="E21" s="12">
        <v>521000</v>
      </c>
      <c r="F21" s="12">
        <v>521000</v>
      </c>
    </row>
    <row r="22" spans="1:6" s="6" customFormat="1" ht="15.75">
      <c r="A22" s="4">
        <v>602000</v>
      </c>
      <c r="B22" s="5" t="s">
        <v>140</v>
      </c>
      <c r="C22" s="11">
        <f t="shared" si="0"/>
        <v>0</v>
      </c>
      <c r="D22" s="12">
        <v>-521000</v>
      </c>
      <c r="E22" s="12">
        <v>521000</v>
      </c>
      <c r="F22" s="12">
        <v>521000</v>
      </c>
    </row>
    <row r="23" spans="1:6" s="6" customFormat="1" ht="47.25">
      <c r="A23" s="7">
        <v>602400</v>
      </c>
      <c r="B23" s="8" t="s">
        <v>138</v>
      </c>
      <c r="C23" s="13">
        <f t="shared" si="0"/>
        <v>0</v>
      </c>
      <c r="D23" s="14">
        <v>-521000</v>
      </c>
      <c r="E23" s="14">
        <v>521000</v>
      </c>
      <c r="F23" s="14">
        <v>521000</v>
      </c>
    </row>
    <row r="26" spans="2:5" s="6" customFormat="1" ht="15.75">
      <c r="B26" s="15" t="s">
        <v>14</v>
      </c>
      <c r="E26" s="15" t="s">
        <v>15</v>
      </c>
    </row>
  </sheetData>
  <mergeCells count="11">
    <mergeCell ref="E14:F14"/>
    <mergeCell ref="E15:E16"/>
    <mergeCell ref="F15:F16"/>
    <mergeCell ref="A14:A16"/>
    <mergeCell ref="B14:B16"/>
    <mergeCell ref="C14:C16"/>
    <mergeCell ref="D14:D16"/>
    <mergeCell ref="B3:F3"/>
    <mergeCell ref="B4:F4"/>
    <mergeCell ref="B5:F5"/>
    <mergeCell ref="A10:F10"/>
  </mergeCells>
  <printOptions/>
  <pageMargins left="0.984251968503937" right="0.5905511811023623" top="0.7874015748031497" bottom="0.7874015748031497" header="0" footer="0"/>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zoomScale="75" zoomScaleNormal="75" zoomScaleSheetLayoutView="100" workbookViewId="0" topLeftCell="A1">
      <selection activeCell="I2" sqref="I2"/>
    </sheetView>
  </sheetViews>
  <sheetFormatPr defaultColWidth="9.00390625" defaultRowHeight="12.75"/>
  <cols>
    <col min="1" max="1" width="9.25390625" style="83" customWidth="1"/>
    <col min="2" max="2" width="9.00390625" style="83" customWidth="1"/>
    <col min="3" max="3" width="36.25390625" style="83" customWidth="1"/>
    <col min="4" max="4" width="35.125" style="83" customWidth="1"/>
    <col min="5" max="5" width="11.375" style="83" customWidth="1"/>
    <col min="6" max="6" width="11.625" style="83" customWidth="1"/>
    <col min="7" max="7" width="10.25390625" style="83" customWidth="1"/>
    <col min="8" max="8" width="13.875" style="83" customWidth="1"/>
    <col min="9" max="9" width="10.375" style="83" bestFit="1" customWidth="1"/>
    <col min="10" max="10" width="11.125" style="83" bestFit="1" customWidth="1"/>
    <col min="11" max="16384" width="9.125" style="83" customWidth="1"/>
  </cols>
  <sheetData>
    <row r="1" ht="15.75">
      <c r="H1" s="84" t="s">
        <v>18</v>
      </c>
    </row>
    <row r="2" spans="1:8" ht="15.75">
      <c r="A2" s="85"/>
      <c r="B2" s="85"/>
      <c r="C2" s="85"/>
      <c r="D2" s="86" t="s">
        <v>141</v>
      </c>
      <c r="E2" s="86"/>
      <c r="F2" s="86"/>
      <c r="G2" s="86"/>
      <c r="H2" s="86"/>
    </row>
    <row r="3" spans="1:10" ht="15.75">
      <c r="A3" s="85"/>
      <c r="B3" s="85"/>
      <c r="C3" s="85"/>
      <c r="E3" s="87"/>
      <c r="F3" s="87"/>
      <c r="G3" s="87"/>
      <c r="H3" s="87" t="s">
        <v>142</v>
      </c>
      <c r="J3" s="88"/>
    </row>
    <row r="4" spans="1:10" ht="15.75">
      <c r="A4" s="85"/>
      <c r="B4" s="85"/>
      <c r="C4" s="85"/>
      <c r="D4" s="89" t="s">
        <v>21</v>
      </c>
      <c r="E4" s="89"/>
      <c r="F4" s="89"/>
      <c r="G4" s="89"/>
      <c r="H4" s="89"/>
      <c r="J4" s="88"/>
    </row>
    <row r="5" spans="1:10" ht="15.75">
      <c r="A5" s="85"/>
      <c r="B5" s="85"/>
      <c r="C5" s="85"/>
      <c r="E5" s="90"/>
      <c r="F5" s="90"/>
      <c r="G5" s="90"/>
      <c r="H5" s="90" t="s">
        <v>22</v>
      </c>
      <c r="I5" s="91"/>
      <c r="J5" s="88"/>
    </row>
    <row r="6" spans="1:10" ht="15.75">
      <c r="A6" s="85"/>
      <c r="B6" s="85"/>
      <c r="C6" s="85"/>
      <c r="E6" s="90"/>
      <c r="F6" s="90"/>
      <c r="G6" s="90"/>
      <c r="H6" s="90"/>
      <c r="I6" s="91"/>
      <c r="J6" s="88"/>
    </row>
    <row r="7" spans="1:10" ht="40.5" customHeight="1">
      <c r="A7" s="92" t="s">
        <v>143</v>
      </c>
      <c r="B7" s="92"/>
      <c r="C7" s="92"/>
      <c r="D7" s="92"/>
      <c r="E7" s="92"/>
      <c r="F7" s="92"/>
      <c r="G7" s="92"/>
      <c r="H7" s="92"/>
      <c r="J7" s="90"/>
    </row>
    <row r="8" spans="1:10" ht="15.75">
      <c r="A8" s="93"/>
      <c r="B8" s="93"/>
      <c r="C8" s="93"/>
      <c r="D8" s="93"/>
      <c r="E8" s="93"/>
      <c r="F8" s="93"/>
      <c r="G8" s="93"/>
      <c r="H8" s="93"/>
      <c r="J8" s="90"/>
    </row>
    <row r="9" ht="15.75">
      <c r="H9" s="94" t="s">
        <v>144</v>
      </c>
    </row>
    <row r="10" spans="1:8" ht="61.5" customHeight="1">
      <c r="A10" s="95" t="s">
        <v>26</v>
      </c>
      <c r="B10" s="96" t="s">
        <v>28</v>
      </c>
      <c r="C10" s="97" t="s">
        <v>29</v>
      </c>
      <c r="D10" s="98" t="s">
        <v>145</v>
      </c>
      <c r="E10" s="99" t="s">
        <v>146</v>
      </c>
      <c r="F10" s="99" t="s">
        <v>147</v>
      </c>
      <c r="G10" s="99" t="s">
        <v>148</v>
      </c>
      <c r="H10" s="100" t="s">
        <v>149</v>
      </c>
    </row>
    <row r="11" spans="1:8" ht="49.5">
      <c r="A11" s="95" t="s">
        <v>27</v>
      </c>
      <c r="B11" s="101"/>
      <c r="C11" s="97" t="s">
        <v>37</v>
      </c>
      <c r="D11" s="98"/>
      <c r="E11" s="99"/>
      <c r="F11" s="99"/>
      <c r="G11" s="99"/>
      <c r="H11" s="100"/>
    </row>
    <row r="12" spans="1:8" s="103" customFormat="1" ht="11.25">
      <c r="A12" s="102" t="s">
        <v>150</v>
      </c>
      <c r="B12" s="102" t="s">
        <v>151</v>
      </c>
      <c r="C12" s="102" t="s">
        <v>152</v>
      </c>
      <c r="D12" s="102" t="s">
        <v>153</v>
      </c>
      <c r="E12" s="102" t="s">
        <v>154</v>
      </c>
      <c r="F12" s="102" t="s">
        <v>155</v>
      </c>
      <c r="G12" s="102" t="s">
        <v>156</v>
      </c>
      <c r="H12" s="102" t="s">
        <v>157</v>
      </c>
    </row>
    <row r="13" spans="1:8" s="109" customFormat="1" ht="15.75" hidden="1">
      <c r="A13" s="104" t="s">
        <v>39</v>
      </c>
      <c r="B13" s="105"/>
      <c r="C13" s="106" t="s">
        <v>40</v>
      </c>
      <c r="D13" s="107"/>
      <c r="E13" s="107"/>
      <c r="F13" s="107"/>
      <c r="G13" s="107"/>
      <c r="H13" s="108">
        <f>H14</f>
        <v>0</v>
      </c>
    </row>
    <row r="14" spans="1:8" s="109" customFormat="1" ht="31.5" hidden="1">
      <c r="A14" s="110" t="s">
        <v>79</v>
      </c>
      <c r="B14" s="111"/>
      <c r="C14" s="112" t="s">
        <v>158</v>
      </c>
      <c r="D14" s="113"/>
      <c r="E14" s="113"/>
      <c r="F14" s="113"/>
      <c r="G14" s="113"/>
      <c r="H14" s="114">
        <f>H15</f>
        <v>0</v>
      </c>
    </row>
    <row r="15" spans="1:8" s="109" customFormat="1" ht="31.5" hidden="1">
      <c r="A15" s="115">
        <v>180107</v>
      </c>
      <c r="B15" s="116" t="s">
        <v>82</v>
      </c>
      <c r="C15" s="117" t="s">
        <v>159</v>
      </c>
      <c r="D15" s="118"/>
      <c r="E15" s="119"/>
      <c r="F15" s="119"/>
      <c r="G15" s="119"/>
      <c r="H15" s="120"/>
    </row>
    <row r="16" spans="1:8" s="109" customFormat="1" ht="31.5">
      <c r="A16" s="105">
        <v>10</v>
      </c>
      <c r="B16" s="105"/>
      <c r="C16" s="106" t="s">
        <v>85</v>
      </c>
      <c r="D16" s="121"/>
      <c r="E16" s="121"/>
      <c r="F16" s="121"/>
      <c r="G16" s="121"/>
      <c r="H16" s="108">
        <f>H17+H20+H23</f>
        <v>521000</v>
      </c>
    </row>
    <row r="17" spans="1:8" s="109" customFormat="1" ht="15.75">
      <c r="A17" s="122" t="s">
        <v>86</v>
      </c>
      <c r="B17" s="122"/>
      <c r="C17" s="112" t="s">
        <v>160</v>
      </c>
      <c r="D17" s="123"/>
      <c r="E17" s="123"/>
      <c r="F17" s="123"/>
      <c r="G17" s="123"/>
      <c r="H17" s="114">
        <f>SUM(H18:H19)</f>
        <v>521000</v>
      </c>
    </row>
    <row r="18" spans="1:8" s="109" customFormat="1" ht="64.5" customHeight="1">
      <c r="A18" s="124" t="s">
        <v>88</v>
      </c>
      <c r="B18" s="125" t="s">
        <v>89</v>
      </c>
      <c r="C18" s="118" t="s">
        <v>161</v>
      </c>
      <c r="D18" s="123"/>
      <c r="E18" s="123"/>
      <c r="F18" s="123"/>
      <c r="G18" s="123"/>
      <c r="H18" s="120">
        <f>521000-40000</f>
        <v>481000</v>
      </c>
    </row>
    <row r="19" spans="1:8" s="109" customFormat="1" ht="31.5">
      <c r="A19" s="124" t="s">
        <v>162</v>
      </c>
      <c r="B19" s="125" t="s">
        <v>163</v>
      </c>
      <c r="C19" s="118" t="s">
        <v>164</v>
      </c>
      <c r="D19" s="126"/>
      <c r="E19" s="126"/>
      <c r="F19" s="126"/>
      <c r="G19" s="126"/>
      <c r="H19" s="120">
        <f>40000</f>
        <v>40000</v>
      </c>
    </row>
    <row r="20" spans="1:8" s="109" customFormat="1" ht="15.75" hidden="1">
      <c r="A20" s="127" t="s">
        <v>165</v>
      </c>
      <c r="B20" s="111"/>
      <c r="C20" s="112" t="s">
        <v>166</v>
      </c>
      <c r="D20" s="113"/>
      <c r="E20" s="113"/>
      <c r="F20" s="113"/>
      <c r="G20" s="113"/>
      <c r="H20" s="114">
        <f>H22+H21</f>
        <v>0</v>
      </c>
    </row>
    <row r="21" spans="1:8" s="109" customFormat="1" ht="78.75" hidden="1">
      <c r="A21" s="124" t="s">
        <v>167</v>
      </c>
      <c r="B21" s="125" t="s">
        <v>168</v>
      </c>
      <c r="C21" s="118" t="s">
        <v>169</v>
      </c>
      <c r="D21" s="118" t="s">
        <v>170</v>
      </c>
      <c r="E21" s="113"/>
      <c r="F21" s="113"/>
      <c r="G21" s="113"/>
      <c r="H21" s="120"/>
    </row>
    <row r="22" spans="1:8" s="109" customFormat="1" ht="110.25" hidden="1">
      <c r="A22" s="124" t="s">
        <v>167</v>
      </c>
      <c r="B22" s="125" t="s">
        <v>168</v>
      </c>
      <c r="C22" s="118" t="s">
        <v>169</v>
      </c>
      <c r="D22" s="118" t="s">
        <v>171</v>
      </c>
      <c r="E22" s="113"/>
      <c r="F22" s="113"/>
      <c r="G22" s="113"/>
      <c r="H22" s="120"/>
    </row>
    <row r="23" spans="1:8" s="109" customFormat="1" ht="31.5" hidden="1">
      <c r="A23" s="128" t="s">
        <v>46</v>
      </c>
      <c r="B23" s="129"/>
      <c r="C23" s="130" t="s">
        <v>47</v>
      </c>
      <c r="D23" s="123"/>
      <c r="E23" s="123"/>
      <c r="F23" s="123"/>
      <c r="G23" s="123"/>
      <c r="H23" s="114">
        <f>SUM(H24:H24)</f>
        <v>0</v>
      </c>
    </row>
    <row r="24" spans="1:8" s="109" customFormat="1" ht="78.75" hidden="1">
      <c r="A24" s="131">
        <v>250352</v>
      </c>
      <c r="B24" s="132" t="s">
        <v>172</v>
      </c>
      <c r="C24" s="133" t="s">
        <v>173</v>
      </c>
      <c r="D24" s="123"/>
      <c r="E24" s="123"/>
      <c r="F24" s="123"/>
      <c r="G24" s="123"/>
      <c r="H24" s="120"/>
    </row>
    <row r="25" spans="1:10" s="109" customFormat="1" ht="30" customHeight="1" hidden="1">
      <c r="A25" s="105" t="s">
        <v>51</v>
      </c>
      <c r="B25" s="134"/>
      <c r="C25" s="106" t="s">
        <v>52</v>
      </c>
      <c r="D25" s="121"/>
      <c r="E25" s="121"/>
      <c r="F25" s="121"/>
      <c r="G25" s="121"/>
      <c r="H25" s="108">
        <f>H26+H33+H29+H31</f>
        <v>0</v>
      </c>
      <c r="I25" s="135"/>
      <c r="J25" s="135"/>
    </row>
    <row r="26" spans="1:8" s="109" customFormat="1" ht="15.75" hidden="1">
      <c r="A26" s="122" t="s">
        <v>53</v>
      </c>
      <c r="B26" s="136"/>
      <c r="C26" s="112" t="s">
        <v>54</v>
      </c>
      <c r="D26" s="123"/>
      <c r="E26" s="123"/>
      <c r="F26" s="123"/>
      <c r="G26" s="123"/>
      <c r="H26" s="114">
        <f>H28+H27</f>
        <v>0</v>
      </c>
    </row>
    <row r="27" spans="1:8" s="109" customFormat="1" ht="15.75" hidden="1">
      <c r="A27" s="137" t="s">
        <v>55</v>
      </c>
      <c r="B27" s="125" t="s">
        <v>56</v>
      </c>
      <c r="C27" s="118" t="s">
        <v>57</v>
      </c>
      <c r="D27" s="123"/>
      <c r="E27" s="123"/>
      <c r="F27" s="123"/>
      <c r="G27" s="123"/>
      <c r="H27" s="120"/>
    </row>
    <row r="28" spans="1:8" s="109" customFormat="1" ht="31.5" hidden="1">
      <c r="A28" s="137" t="s">
        <v>58</v>
      </c>
      <c r="B28" s="125" t="s">
        <v>59</v>
      </c>
      <c r="C28" s="118" t="s">
        <v>60</v>
      </c>
      <c r="D28" s="123"/>
      <c r="E28" s="123"/>
      <c r="F28" s="123"/>
      <c r="G28" s="123"/>
      <c r="H28" s="120"/>
    </row>
    <row r="29" spans="1:8" s="109" customFormat="1" ht="31.5" hidden="1">
      <c r="A29" s="122" t="s">
        <v>64</v>
      </c>
      <c r="B29" s="136"/>
      <c r="C29" s="112" t="s">
        <v>65</v>
      </c>
      <c r="D29" s="123"/>
      <c r="E29" s="123"/>
      <c r="F29" s="123"/>
      <c r="G29" s="123"/>
      <c r="H29" s="114">
        <f>H30</f>
        <v>0</v>
      </c>
    </row>
    <row r="30" spans="1:8" s="109" customFormat="1" ht="47.25" hidden="1">
      <c r="A30" s="137" t="s">
        <v>71</v>
      </c>
      <c r="B30" s="125" t="s">
        <v>72</v>
      </c>
      <c r="C30" s="118" t="s">
        <v>73</v>
      </c>
      <c r="D30" s="123"/>
      <c r="E30" s="123"/>
      <c r="F30" s="123"/>
      <c r="G30" s="123"/>
      <c r="H30" s="120"/>
    </row>
    <row r="31" spans="1:8" s="109" customFormat="1" ht="15.75" hidden="1">
      <c r="A31" s="127" t="s">
        <v>165</v>
      </c>
      <c r="B31" s="111"/>
      <c r="C31" s="112" t="s">
        <v>166</v>
      </c>
      <c r="D31" s="123"/>
      <c r="E31" s="123"/>
      <c r="F31" s="123"/>
      <c r="G31" s="123"/>
      <c r="H31" s="114">
        <f>H32</f>
        <v>0</v>
      </c>
    </row>
    <row r="32" spans="1:8" s="109" customFormat="1" ht="31.5" hidden="1">
      <c r="A32" s="124" t="s">
        <v>167</v>
      </c>
      <c r="B32" s="125" t="s">
        <v>168</v>
      </c>
      <c r="C32" s="118" t="s">
        <v>169</v>
      </c>
      <c r="D32" s="138" t="s">
        <v>174</v>
      </c>
      <c r="E32" s="123"/>
      <c r="F32" s="123"/>
      <c r="G32" s="123"/>
      <c r="H32" s="120"/>
    </row>
    <row r="33" spans="1:8" s="109" customFormat="1" ht="31.5" hidden="1">
      <c r="A33" s="128" t="s">
        <v>46</v>
      </c>
      <c r="B33" s="129"/>
      <c r="C33" s="130" t="s">
        <v>47</v>
      </c>
      <c r="D33" s="123"/>
      <c r="E33" s="123"/>
      <c r="F33" s="123"/>
      <c r="G33" s="123"/>
      <c r="H33" s="114">
        <f>H34</f>
        <v>0</v>
      </c>
    </row>
    <row r="34" spans="1:8" s="109" customFormat="1" ht="15.75" hidden="1">
      <c r="A34" s="131" t="s">
        <v>175</v>
      </c>
      <c r="B34" s="132" t="s">
        <v>172</v>
      </c>
      <c r="C34" s="133" t="s">
        <v>176</v>
      </c>
      <c r="D34" s="123"/>
      <c r="E34" s="123"/>
      <c r="F34" s="123"/>
      <c r="G34" s="123"/>
      <c r="H34" s="120"/>
    </row>
    <row r="35" spans="1:10" s="109" customFormat="1" ht="47.25" hidden="1">
      <c r="A35" s="105">
        <v>24</v>
      </c>
      <c r="B35" s="134"/>
      <c r="C35" s="139" t="s">
        <v>177</v>
      </c>
      <c r="D35" s="121"/>
      <c r="E35" s="121"/>
      <c r="F35" s="121"/>
      <c r="G35" s="121"/>
      <c r="H35" s="108">
        <f>H36</f>
        <v>0</v>
      </c>
      <c r="I35" s="135"/>
      <c r="J35" s="135"/>
    </row>
    <row r="36" spans="1:8" s="109" customFormat="1" ht="15.75" hidden="1">
      <c r="A36" s="127" t="s">
        <v>178</v>
      </c>
      <c r="B36" s="111"/>
      <c r="C36" s="112" t="s">
        <v>179</v>
      </c>
      <c r="D36" s="123"/>
      <c r="E36" s="123"/>
      <c r="F36" s="123"/>
      <c r="G36" s="123"/>
      <c r="H36" s="114">
        <f>SUM(H37:H39)</f>
        <v>0</v>
      </c>
    </row>
    <row r="37" spans="1:8" s="109" customFormat="1" ht="15.75" hidden="1">
      <c r="A37" s="124" t="s">
        <v>180</v>
      </c>
      <c r="B37" s="125" t="s">
        <v>181</v>
      </c>
      <c r="C37" s="118" t="s">
        <v>182</v>
      </c>
      <c r="D37" s="123"/>
      <c r="E37" s="123"/>
      <c r="F37" s="123"/>
      <c r="G37" s="123"/>
      <c r="H37" s="120"/>
    </row>
    <row r="38" spans="1:8" s="109" customFormat="1" ht="31.5" hidden="1">
      <c r="A38" s="124" t="s">
        <v>183</v>
      </c>
      <c r="B38" s="125" t="s">
        <v>184</v>
      </c>
      <c r="C38" s="118" t="s">
        <v>185</v>
      </c>
      <c r="D38" s="123"/>
      <c r="E38" s="123"/>
      <c r="F38" s="123"/>
      <c r="G38" s="123"/>
      <c r="H38" s="120"/>
    </row>
    <row r="39" spans="1:8" s="109" customFormat="1" ht="31.5" hidden="1">
      <c r="A39" s="124" t="s">
        <v>186</v>
      </c>
      <c r="B39" s="125" t="s">
        <v>163</v>
      </c>
      <c r="C39" s="118" t="s">
        <v>187</v>
      </c>
      <c r="D39" s="140"/>
      <c r="E39" s="123"/>
      <c r="F39" s="123"/>
      <c r="G39" s="123"/>
      <c r="H39" s="120"/>
    </row>
    <row r="40" spans="1:8" s="109" customFormat="1" ht="21" customHeight="1">
      <c r="A40" s="126"/>
      <c r="B40" s="141"/>
      <c r="C40" s="141" t="s">
        <v>188</v>
      </c>
      <c r="D40" s="123"/>
      <c r="E40" s="123"/>
      <c r="F40" s="123"/>
      <c r="G40" s="123"/>
      <c r="H40" s="114">
        <f>H25+H16+H13+H35</f>
        <v>521000</v>
      </c>
    </row>
    <row r="41" spans="1:8" s="109" customFormat="1" ht="11.25" customHeight="1">
      <c r="A41" s="142"/>
      <c r="B41" s="142"/>
      <c r="C41" s="143"/>
      <c r="D41" s="142"/>
      <c r="E41" s="142"/>
      <c r="F41" s="142"/>
      <c r="G41" s="142"/>
      <c r="H41" s="144"/>
    </row>
    <row r="42" s="145" customFormat="1" ht="15.75"/>
    <row r="43" s="145" customFormat="1" ht="15.75"/>
    <row r="44" spans="3:8" s="146" customFormat="1" ht="18.75">
      <c r="C44" s="147" t="s">
        <v>14</v>
      </c>
      <c r="F44" s="148" t="s">
        <v>15</v>
      </c>
      <c r="H44" s="149"/>
    </row>
    <row r="46" ht="15.75">
      <c r="H46" s="150"/>
    </row>
  </sheetData>
  <mergeCells count="9">
    <mergeCell ref="D2:H2"/>
    <mergeCell ref="D4:H4"/>
    <mergeCell ref="A7:H7"/>
    <mergeCell ref="H10:H11"/>
    <mergeCell ref="D10:D11"/>
    <mergeCell ref="E10:E11"/>
    <mergeCell ref="F10:F11"/>
    <mergeCell ref="G10:G11"/>
    <mergeCell ref="B10:B11"/>
  </mergeCells>
  <printOptions/>
  <pageMargins left="0.89" right="0.3937007874015748" top="0.84" bottom="0.7874015748031497" header="0" footer="0"/>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zoomScale="70" zoomScaleNormal="70" zoomScaleSheetLayoutView="75" workbookViewId="0" topLeftCell="A1">
      <selection activeCell="E20" sqref="E20"/>
    </sheetView>
  </sheetViews>
  <sheetFormatPr defaultColWidth="9.00390625" defaultRowHeight="12.75"/>
  <cols>
    <col min="1" max="1" width="15.375" style="151" customWidth="1"/>
    <col min="2" max="2" width="10.625" style="151" customWidth="1"/>
    <col min="3" max="3" width="27.75390625" style="151" customWidth="1"/>
    <col min="4" max="4" width="38.25390625" style="151" customWidth="1"/>
    <col min="5" max="5" width="14.125" style="151" customWidth="1"/>
    <col min="6" max="6" width="14.375" style="151" bestFit="1" customWidth="1"/>
    <col min="7" max="7" width="13.625" style="151" customWidth="1"/>
    <col min="8" max="8" width="18.625" style="151" customWidth="1"/>
    <col min="9" max="16384" width="9.125" style="151" customWidth="1"/>
  </cols>
  <sheetData>
    <row r="1" ht="15.75">
      <c r="G1" s="152" t="s">
        <v>18</v>
      </c>
    </row>
    <row r="2" spans="3:7" ht="15.75">
      <c r="C2" s="153"/>
      <c r="D2" s="154" t="s">
        <v>189</v>
      </c>
      <c r="E2" s="154"/>
      <c r="F2" s="154"/>
      <c r="G2" s="154"/>
    </row>
    <row r="3" spans="3:7" ht="15.75">
      <c r="C3" s="153"/>
      <c r="D3" s="154" t="s">
        <v>190</v>
      </c>
      <c r="E3" s="154"/>
      <c r="F3" s="154"/>
      <c r="G3" s="154"/>
    </row>
    <row r="4" spans="3:7" ht="15.75">
      <c r="C4" s="153"/>
      <c r="D4" s="155" t="s">
        <v>21</v>
      </c>
      <c r="E4" s="155"/>
      <c r="F4" s="155"/>
      <c r="G4" s="155"/>
    </row>
    <row r="5" spans="4:7" ht="15.75">
      <c r="D5" s="154" t="s">
        <v>22</v>
      </c>
      <c r="E5" s="154"/>
      <c r="F5" s="154"/>
      <c r="G5" s="154"/>
    </row>
    <row r="6" s="156" customFormat="1" ht="12" hidden="1">
      <c r="G6" s="157"/>
    </row>
    <row r="7" s="156" customFormat="1" ht="12">
      <c r="G7" s="157"/>
    </row>
    <row r="8" spans="1:7" ht="36" customHeight="1">
      <c r="A8" s="158" t="s">
        <v>191</v>
      </c>
      <c r="B8" s="158"/>
      <c r="C8" s="158"/>
      <c r="D8" s="158"/>
      <c r="E8" s="158"/>
      <c r="F8" s="158"/>
      <c r="G8" s="158"/>
    </row>
    <row r="9" spans="1:7" ht="15.75" hidden="1">
      <c r="A9" s="159"/>
      <c r="B9" s="159"/>
      <c r="C9" s="152"/>
      <c r="D9" s="152"/>
      <c r="E9" s="152"/>
      <c r="F9" s="152"/>
      <c r="G9" s="152"/>
    </row>
    <row r="10" spans="1:7" ht="15.75">
      <c r="A10" s="159"/>
      <c r="B10" s="159"/>
      <c r="C10" s="152"/>
      <c r="D10" s="152"/>
      <c r="E10" s="152"/>
      <c r="F10" s="152"/>
      <c r="G10" s="152"/>
    </row>
    <row r="11" ht="15.75">
      <c r="G11" s="160" t="s">
        <v>0</v>
      </c>
    </row>
    <row r="12" spans="1:7" ht="48.75" customHeight="1">
      <c r="A12" s="161" t="s">
        <v>192</v>
      </c>
      <c r="B12" s="162" t="s">
        <v>28</v>
      </c>
      <c r="C12" s="161" t="s">
        <v>193</v>
      </c>
      <c r="D12" s="163" t="s">
        <v>194</v>
      </c>
      <c r="E12" s="163" t="s">
        <v>195</v>
      </c>
      <c r="F12" s="163" t="s">
        <v>5</v>
      </c>
      <c r="G12" s="164" t="s">
        <v>196</v>
      </c>
    </row>
    <row r="13" spans="1:7" ht="54" customHeight="1">
      <c r="A13" s="161" t="s">
        <v>27</v>
      </c>
      <c r="B13" s="165"/>
      <c r="C13" s="161" t="s">
        <v>197</v>
      </c>
      <c r="D13" s="166"/>
      <c r="E13" s="166"/>
      <c r="F13" s="166"/>
      <c r="G13" s="167"/>
    </row>
    <row r="14" spans="1:7" s="168" customFormat="1" ht="11.25">
      <c r="A14" s="161">
        <v>1</v>
      </c>
      <c r="B14" s="161">
        <v>2</v>
      </c>
      <c r="C14" s="161">
        <v>3</v>
      </c>
      <c r="D14" s="161">
        <v>4</v>
      </c>
      <c r="E14" s="161">
        <v>5</v>
      </c>
      <c r="F14" s="161">
        <v>6</v>
      </c>
      <c r="G14" s="161">
        <v>7</v>
      </c>
    </row>
    <row r="15" spans="1:8" ht="31.5">
      <c r="A15" s="169" t="s">
        <v>39</v>
      </c>
      <c r="B15" s="169"/>
      <c r="C15" s="170" t="s">
        <v>40</v>
      </c>
      <c r="D15" s="171" t="s">
        <v>3</v>
      </c>
      <c r="E15" s="172">
        <f>SUM(E16:E16)</f>
        <v>-10000</v>
      </c>
      <c r="F15" s="172">
        <f>SUM(F16:F16)</f>
        <v>0</v>
      </c>
      <c r="G15" s="172">
        <f>E15+F15</f>
        <v>-10000</v>
      </c>
      <c r="H15" s="173"/>
    </row>
    <row r="16" spans="1:8" s="181" customFormat="1" ht="78.75">
      <c r="A16" s="174">
        <v>250404</v>
      </c>
      <c r="B16" s="175" t="s">
        <v>49</v>
      </c>
      <c r="C16" s="176" t="s">
        <v>50</v>
      </c>
      <c r="D16" s="177" t="s">
        <v>198</v>
      </c>
      <c r="E16" s="178">
        <v>-10000</v>
      </c>
      <c r="F16" s="178"/>
      <c r="G16" s="179">
        <f>E16+F16</f>
        <v>-10000</v>
      </c>
      <c r="H16" s="180"/>
    </row>
    <row r="17" spans="1:8" ht="30.75" customHeight="1">
      <c r="A17" s="169" t="s">
        <v>51</v>
      </c>
      <c r="B17" s="169"/>
      <c r="C17" s="170" t="s">
        <v>52</v>
      </c>
      <c r="D17" s="171" t="s">
        <v>3</v>
      </c>
      <c r="E17" s="183">
        <f>SUM(E18:E19)</f>
        <v>-40382</v>
      </c>
      <c r="F17" s="183">
        <f>SUM(F18:F19)</f>
        <v>0</v>
      </c>
      <c r="G17" s="183">
        <f>E17+F17</f>
        <v>-40382</v>
      </c>
      <c r="H17" s="173"/>
    </row>
    <row r="18" spans="1:8" s="181" customFormat="1" ht="48" customHeight="1">
      <c r="A18" s="184" t="s">
        <v>61</v>
      </c>
      <c r="B18" s="175" t="s">
        <v>62</v>
      </c>
      <c r="C18" s="182" t="s">
        <v>199</v>
      </c>
      <c r="D18" s="185" t="s">
        <v>200</v>
      </c>
      <c r="E18" s="178">
        <v>9618</v>
      </c>
      <c r="F18" s="178"/>
      <c r="G18" s="179">
        <f>E18+F18</f>
        <v>9618</v>
      </c>
      <c r="H18" s="180"/>
    </row>
    <row r="19" spans="1:8" s="181" customFormat="1" ht="81" customHeight="1">
      <c r="A19" s="174">
        <v>180107</v>
      </c>
      <c r="B19" s="175" t="s">
        <v>82</v>
      </c>
      <c r="C19" s="182" t="s">
        <v>83</v>
      </c>
      <c r="D19" s="182" t="s">
        <v>201</v>
      </c>
      <c r="E19" s="186">
        <v>-50000</v>
      </c>
      <c r="F19" s="178"/>
      <c r="G19" s="179">
        <f>E19+F19</f>
        <v>-50000</v>
      </c>
      <c r="H19" s="180"/>
    </row>
    <row r="20" spans="1:8" ht="18.75">
      <c r="A20" s="187"/>
      <c r="B20" s="187"/>
      <c r="C20" s="188" t="s">
        <v>3</v>
      </c>
      <c r="D20" s="189"/>
      <c r="E20" s="183">
        <f>E15+E17</f>
        <v>-50382</v>
      </c>
      <c r="F20" s="183">
        <f>F15+F17</f>
        <v>0</v>
      </c>
      <c r="G20" s="183">
        <f>G15+G17</f>
        <v>-50382</v>
      </c>
      <c r="H20" s="173"/>
    </row>
    <row r="21" spans="1:7" ht="15.75">
      <c r="A21" s="190"/>
      <c r="B21" s="190"/>
      <c r="C21" s="191"/>
      <c r="D21" s="192"/>
      <c r="E21" s="192"/>
      <c r="F21" s="192"/>
      <c r="G21" s="192"/>
    </row>
    <row r="22" spans="1:7" ht="15.75">
      <c r="A22" s="190"/>
      <c r="B22" s="190"/>
      <c r="C22" s="191"/>
      <c r="D22" s="192"/>
      <c r="E22" s="192"/>
      <c r="F22" s="192"/>
      <c r="G22" s="192"/>
    </row>
    <row r="23" spans="2:5" s="193" customFormat="1" ht="18.75">
      <c r="B23" s="194" t="s">
        <v>14</v>
      </c>
      <c r="E23" s="194" t="s">
        <v>15</v>
      </c>
    </row>
    <row r="29" spans="1:5" ht="15.75">
      <c r="A29" s="153"/>
      <c r="B29" s="153"/>
      <c r="C29" s="195"/>
      <c r="D29" s="195"/>
      <c r="E29" s="196"/>
    </row>
    <row r="36" ht="15.75">
      <c r="D36" s="197"/>
    </row>
  </sheetData>
  <mergeCells count="10">
    <mergeCell ref="D2:G2"/>
    <mergeCell ref="D3:G3"/>
    <mergeCell ref="D4:G4"/>
    <mergeCell ref="D5:G5"/>
    <mergeCell ref="A8:G8"/>
    <mergeCell ref="B12:B13"/>
    <mergeCell ref="D12:D13"/>
    <mergeCell ref="E12:E13"/>
    <mergeCell ref="F12:F13"/>
    <mergeCell ref="G12:G13"/>
  </mergeCells>
  <printOptions/>
  <pageMargins left="0.7874015748031497" right="0.5905511811023623" top="0.7874015748031497" bottom="0.7874015748031497" header="0" footer="0"/>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KOD</cp:lastModifiedBy>
  <cp:lastPrinted>2016-12-12T16:08:41Z</cp:lastPrinted>
  <dcterms:created xsi:type="dcterms:W3CDTF">2016-12-12T16:04:12Z</dcterms:created>
  <dcterms:modified xsi:type="dcterms:W3CDTF">2016-12-12T16:43:20Z</dcterms:modified>
  <cp:category/>
  <cp:version/>
  <cp:contentType/>
  <cp:contentStatus/>
</cp:coreProperties>
</file>