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180" windowHeight="10110" activeTab="3"/>
  </bookViews>
  <sheets>
    <sheet name="ДОД 1" sheetId="2" r:id="rId1"/>
    <sheet name="ДОД 2" sheetId="3" r:id="rId2"/>
    <sheet name="ДОД 4" sheetId="4" r:id="rId3"/>
    <sheet name="ДОД 6" sheetId="5" r:id="rId4"/>
    <sheet name="ДОД 7" sheetId="6" r:id="rId5"/>
    <sheet name="ДОД 8" sheetId="7" r:id="rId6"/>
  </sheets>
  <definedNames>
    <definedName name="_xlnm.Print_Titles" localSheetId="1">'ДОД 2'!$12:$12</definedName>
  </definedNames>
  <calcPr calcId="124519" fullCalcOnLoad="1" iterate="1" iterateCount="1"/>
</workbook>
</file>

<file path=xl/calcChain.xml><?xml version="1.0" encoding="utf-8"?>
<calcChain xmlns="http://schemas.openxmlformats.org/spreadsheetml/2006/main">
  <c r="D47" i="3"/>
  <c r="P47"/>
  <c r="E47"/>
  <c r="D46"/>
  <c r="P46"/>
  <c r="E46"/>
  <c r="E15" i="7"/>
  <c r="F15"/>
  <c r="G15"/>
  <c r="E19"/>
  <c r="F19"/>
  <c r="G19"/>
  <c r="G44"/>
  <c r="G43"/>
  <c r="E36"/>
  <c r="F36"/>
  <c r="G36"/>
  <c r="G45"/>
  <c r="F43"/>
  <c r="F45"/>
  <c r="E43"/>
  <c r="E34"/>
  <c r="E45"/>
  <c r="G42"/>
  <c r="G41"/>
  <c r="G40"/>
  <c r="G39"/>
  <c r="G38"/>
  <c r="G37"/>
  <c r="G35"/>
  <c r="F34"/>
  <c r="G34"/>
  <c r="G33"/>
  <c r="G32"/>
  <c r="G31"/>
  <c r="G30"/>
  <c r="G29"/>
  <c r="G28"/>
  <c r="G27"/>
  <c r="G26"/>
  <c r="G25"/>
  <c r="G24"/>
  <c r="G23"/>
  <c r="G22"/>
  <c r="G21"/>
  <c r="G20"/>
  <c r="G18"/>
  <c r="G17"/>
  <c r="G16"/>
  <c r="H22" i="6"/>
  <c r="H25"/>
  <c r="H21"/>
  <c r="H17"/>
  <c r="H19"/>
  <c r="H16"/>
  <c r="H14"/>
  <c r="H13"/>
  <c r="H28"/>
  <c r="H27"/>
  <c r="H30"/>
  <c r="C17" i="5"/>
  <c r="C16"/>
  <c r="C15"/>
  <c r="C14"/>
  <c r="C13"/>
  <c r="C12"/>
  <c r="H13" i="4"/>
  <c r="H14"/>
  <c r="H15"/>
  <c r="H16"/>
  <c r="H17"/>
  <c r="H18"/>
  <c r="H19"/>
  <c r="H20"/>
  <c r="H21"/>
  <c r="H22"/>
  <c r="H23"/>
  <c r="H24"/>
  <c r="H25"/>
  <c r="H26"/>
  <c r="H27"/>
  <c r="H28"/>
  <c r="H29"/>
  <c r="H30"/>
  <c r="H31"/>
  <c r="H32"/>
  <c r="H33"/>
  <c r="H34"/>
  <c r="H35"/>
  <c r="C35"/>
  <c r="O48" i="3"/>
  <c r="P48"/>
  <c r="P45"/>
  <c r="P44"/>
  <c r="P43"/>
  <c r="P42"/>
  <c r="P41"/>
  <c r="P40"/>
  <c r="P39"/>
  <c r="P38"/>
  <c r="P37"/>
  <c r="P36"/>
  <c r="P35"/>
  <c r="P34"/>
  <c r="P33"/>
  <c r="P32"/>
  <c r="P31"/>
  <c r="P30"/>
  <c r="P29"/>
  <c r="P28"/>
  <c r="P27"/>
  <c r="P26"/>
  <c r="P25"/>
  <c r="P24"/>
  <c r="P23"/>
  <c r="P22"/>
  <c r="P21"/>
  <c r="P20"/>
  <c r="P19"/>
  <c r="P18"/>
  <c r="P17"/>
  <c r="P16"/>
  <c r="P15"/>
  <c r="P14"/>
  <c r="P13"/>
  <c r="C20" i="2"/>
  <c r="C19"/>
  <c r="C18"/>
  <c r="C17"/>
  <c r="C16"/>
  <c r="C15"/>
  <c r="C14"/>
  <c r="C13"/>
  <c r="C12"/>
</calcChain>
</file>

<file path=xl/sharedStrings.xml><?xml version="1.0" encoding="utf-8"?>
<sst xmlns="http://schemas.openxmlformats.org/spreadsheetml/2006/main" count="378" uniqueCount="237">
  <si>
    <t>Додаток 1</t>
  </si>
  <si>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</si>
  <si>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</si>
  <si>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</si>
  <si>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</si>
  <si>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</si>
  <si>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</si>
  <si>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</si>
  <si>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Офіційні трансферти  </t>
  </si>
  <si>
    <t>Від органів державного управління  </t>
  </si>
  <si>
    <t>Субвенції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</si>
  <si>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</si>
  <si>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Інші субвенції </t>
  </si>
  <si>
    <t>Субвенція з державного бюджету місцевим бюджетам на проведення виборів депутатів місцевих рад та сільських, селищних, міських голів</t>
  </si>
  <si>
    <t>ВСЬОГО ДОХОДІВ</t>
  </si>
  <si>
    <t>Заступник голови ради</t>
  </si>
  <si>
    <t>П.В.Ковальчук</t>
  </si>
  <si>
    <t xml:space="preserve">До рішення районної ради </t>
  </si>
  <si>
    <t>"Про внесення змін до районного бюджету на 2015 рік"</t>
  </si>
  <si>
    <t>Зміни до доходів Радивилівського районного бюджету на 2015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</si>
  <si>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</si>
  <si>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</si>
  <si>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від 16 жовтня 2015 року № 715</t>
  </si>
  <si>
    <t>Додаток №2</t>
  </si>
  <si>
    <t>до рішення районної ради</t>
  </si>
  <si>
    <t>ЗМІНИ до РОЗПОДІЛУ</t>
  </si>
  <si>
    <t>видатків Радивилівського районного бюджету на 2015 рік за головними розпорядниками бюджетних коштів</t>
  </si>
  <si>
    <t>Код типової відомчої класифікації видатків</t>
  </si>
  <si>
    <t>Код функціональної класифікації видатків та кредитування бюджету</t>
  </si>
  <si>
    <t>Назва головного розпорядника бюдждетних коштів згідно з типовою відомчою класифікацією видатків та кредитування місцевого бюджету</t>
  </si>
  <si>
    <t>РАЗОМ</t>
  </si>
  <si>
    <t>видатки споживання</t>
  </si>
  <si>
    <t>з них</t>
  </si>
  <si>
    <t>видатки розвитку</t>
  </si>
  <si>
    <t>Код тимчасової класифікації видатків та кредитування місцевого бюджету</t>
  </si>
  <si>
    <t>Найменування згідно з тимчасовою класифікацією видатків та кредитування місцевого бюджету</t>
  </si>
  <si>
    <t>оплата праці</t>
  </si>
  <si>
    <t>комунальні послуги та енергоносії</t>
  </si>
  <si>
    <t>бюджет розвитку</t>
  </si>
  <si>
    <t>капітальні видатки за рахунок коштів, що передаються із загального фонду до бюджету розвитку (спеціального фонду)</t>
  </si>
  <si>
    <t>16=4+9</t>
  </si>
  <si>
    <t>01</t>
  </si>
  <si>
    <t>Радивилівська районна рада</t>
  </si>
  <si>
    <t>250000</t>
  </si>
  <si>
    <t>Видатки, не віднесені до основних груп</t>
  </si>
  <si>
    <t>250203</t>
  </si>
  <si>
    <t>0160</t>
  </si>
  <si>
    <t>Проведення виборів депутатів місцевих рад та сільських, селищних, міських голів</t>
  </si>
  <si>
    <t>03</t>
  </si>
  <si>
    <t>Радивилівська районна державна адміністрація</t>
  </si>
  <si>
    <t>080000</t>
  </si>
  <si>
    <t>Охорона здоров`я</t>
  </si>
  <si>
    <t>080101</t>
  </si>
  <si>
    <t>0731</t>
  </si>
  <si>
    <t>Лікарні</t>
  </si>
  <si>
    <t>080800</t>
  </si>
  <si>
    <t>0726</t>
  </si>
  <si>
    <t>Центри первинної медичної (медико-санітарної) допомоги</t>
  </si>
  <si>
    <t>081002</t>
  </si>
  <si>
    <t>0763</t>
  </si>
  <si>
    <t>Інші заходи по охороні здоров`я</t>
  </si>
  <si>
    <t>250404</t>
  </si>
  <si>
    <t>0133</t>
  </si>
  <si>
    <t>Інші видатки</t>
  </si>
  <si>
    <t>10</t>
  </si>
  <si>
    <t>Відділ освіти Радивилівської районної державної адміністрації</t>
  </si>
  <si>
    <t>070000</t>
  </si>
  <si>
    <t>Освіта</t>
  </si>
  <si>
    <t>070201</t>
  </si>
  <si>
    <t>0921</t>
  </si>
  <si>
    <t>Загальноосвітні школи (в т. ч. школа-дитячий садок, інтернат при школі), спеціалізовані школи, ліцеї, гімназії, колегіуми</t>
  </si>
  <si>
    <t>15</t>
  </si>
  <si>
    <t>Управління праці та соціального захисту населення Радивилівської районної державної адміністрації</t>
  </si>
  <si>
    <t>070303</t>
  </si>
  <si>
    <t>0910</t>
  </si>
  <si>
    <t>Дитячі будинки (в т. ч. сімейного типу, прийомні сім`ї)</t>
  </si>
  <si>
    <t>090000</t>
  </si>
  <si>
    <t>Соціальний захист та соціальне забезпечення</t>
  </si>
  <si>
    <t>090202</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</si>
  <si>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</si>
  <si>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</si>
  <si>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090211</t>
  </si>
  <si>
    <t>1070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</si>
  <si>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</si>
  <si>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090303</t>
  </si>
  <si>
    <t>1040</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</si>
  <si>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</si>
  <si>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</si>
  <si>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</si>
  <si>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</si>
  <si>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</si>
  <si>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</si>
  <si>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</si>
  <si>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</si>
  <si>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</si>
  <si>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</si>
  <si>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</si>
  <si>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</si>
  <si>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</si>
  <si>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090406</t>
  </si>
  <si>
    <t>1060</t>
  </si>
  <si>
    <t>Субсидії населенню для відшкодування витрат на придбання твердого та рідкого пічного побутового палива і скрапленого газу</t>
  </si>
  <si>
    <t>090413</t>
  </si>
  <si>
    <t>1010</t>
  </si>
  <si>
    <t>Допомога на догляд за інвалідом I чи II групи внаслідок психічного розладу</t>
  </si>
  <si>
    <t>24</t>
  </si>
  <si>
    <t>Відділ культури і туризму Радивилівської районної державної адміністрації</t>
  </si>
  <si>
    <t>110000</t>
  </si>
  <si>
    <t>Культура і мистецтво</t>
  </si>
  <si>
    <t>110202</t>
  </si>
  <si>
    <t>0824</t>
  </si>
  <si>
    <t>Музеї і виставки</t>
  </si>
  <si>
    <t>76</t>
  </si>
  <si>
    <t>Фінансове управління Радивилівської районної державної адміністрації</t>
  </si>
  <si>
    <t xml:space="preserve"> </t>
  </si>
  <si>
    <t>ПРОЕКТ</t>
  </si>
  <si>
    <t>Додаток 4</t>
  </si>
  <si>
    <t>Зміни до міжбюджетних трансфертів
з Радивилівського районного бюджету місцевим бюджетам на 2015 рік</t>
  </si>
  <si>
    <t>Код бюджету</t>
  </si>
  <si>
    <t xml:space="preserve">Назва місцевого бюджету адміністративно-територіальної одиниці  </t>
  </si>
  <si>
    <t>Разом</t>
  </si>
  <si>
    <t>Субвенція з державного бюджету місцевим бюджетам на підготовку і проведення виборів депутатів місцевих рад та сільських, селищних, міських голів 25 жовтня 2015 року</t>
  </si>
  <si>
    <t>м.Радивилів</t>
  </si>
  <si>
    <t>Башарівка</t>
  </si>
  <si>
    <t>Березини</t>
  </si>
  <si>
    <t>Боратин</t>
  </si>
  <si>
    <t>Бугаївка</t>
  </si>
  <si>
    <t>Добривода</t>
  </si>
  <si>
    <t>Дружба</t>
  </si>
  <si>
    <t>Жовтневе</t>
  </si>
  <si>
    <t>Іващуки</t>
  </si>
  <si>
    <t>Козин</t>
  </si>
  <si>
    <t>Крупець</t>
  </si>
  <si>
    <t>Михайлівка</t>
  </si>
  <si>
    <t>Немирівка</t>
  </si>
  <si>
    <t>Підзамче</t>
  </si>
  <si>
    <t>Пляшева</t>
  </si>
  <si>
    <t>Пустоівання</t>
  </si>
  <si>
    <t>Рідків</t>
  </si>
  <si>
    <t>Сестрятин</t>
  </si>
  <si>
    <t>Ситно</t>
  </si>
  <si>
    <t>Теслугів</t>
  </si>
  <si>
    <t>Хотин</t>
  </si>
  <si>
    <t>Рівненський обласний бюджет</t>
  </si>
  <si>
    <t>ВСЬОГО</t>
  </si>
  <si>
    <t>Додаток 6</t>
  </si>
  <si>
    <t>Зміни до фінансування Радивилівського районного бюджету на 2015 рік</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</si>
  <si>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</si>
  <si>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</si>
  <si>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</si>
  <si>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</si>
  <si>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</si>
  <si>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</si>
  <si>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7</t>
  </si>
  <si>
    <t>Зміни до переліку об’єктів, видатки на які у 2015 році будуть проводитися за рахунок коштів бюджету розвитку</t>
  </si>
  <si>
    <t>(грн.коп.)</t>
  </si>
  <si>
    <t>Назва об'єктів відповідно до проектно-кошторисної документації; тощо</t>
  </si>
  <si>
    <t>Загальний обсяг фінансування будівництва</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</si>
  <si>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</si>
  <si>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</si>
  <si>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Разом видатків на поточний рік</t>
  </si>
  <si>
    <t>1</t>
  </si>
  <si>
    <t>2</t>
  </si>
  <si>
    <t>3</t>
  </si>
  <si>
    <t>4</t>
  </si>
  <si>
    <t>5</t>
  </si>
  <si>
    <t>6</t>
  </si>
  <si>
    <t>7</t>
  </si>
  <si>
    <t>8</t>
  </si>
  <si>
    <t>150000</t>
  </si>
  <si>
    <t>Будівництво</t>
  </si>
  <si>
    <t>150118</t>
  </si>
  <si>
    <t>Житлове будівництво та придбання житла для окремих категорій населення</t>
  </si>
  <si>
    <t>Освіта </t>
  </si>
  <si>
    <t>Загальноосвітні школи (в т. ч. школа-дитячий садок, інтернат при школі), спеціалізовані школи, ліцеї, гімназії, колегіуми </t>
  </si>
  <si>
    <t>150101</t>
  </si>
  <si>
    <t>0490</t>
  </si>
  <si>
    <t>Капітальні вкладення</t>
  </si>
  <si>
    <t>250380</t>
  </si>
  <si>
    <t>0180</t>
  </si>
  <si>
    <t>Інші субвенції</t>
  </si>
  <si>
    <t xml:space="preserve">Всього </t>
  </si>
  <si>
    <t>Додаток 8</t>
  </si>
  <si>
    <t xml:space="preserve">до рішення районної ради </t>
  </si>
  <si>
    <t>Зміни до переліку районних програм які фінансуватимуться за рахунок коштів Радивилівського районного бюджету у 2015 році</t>
  </si>
  <si>
    <t>Код типової відомчої класифікації видатків місцевих бюджетів</t>
  </si>
  <si>
    <t>Найменування програми</t>
  </si>
  <si>
    <t xml:space="preserve">Загальний фонд </t>
  </si>
  <si>
    <t xml:space="preserve">Разом </t>
  </si>
  <si>
    <t>Найменування коду тимчасової класифікації видатків та кредитування місцевих бюджетів</t>
  </si>
  <si>
    <t>0830</t>
  </si>
  <si>
    <t>Перiодичнi видання (газети та журнали)</t>
  </si>
  <si>
    <t>Програма підтримки Радивилівської районної газети "Прапор перемоги" на 2012-2016 роки</t>
  </si>
  <si>
    <t>Програма забезпечення депутатської діяльності депутатів Радивилівської районної ради на 2012-2015 рр.</t>
  </si>
  <si>
    <t>Програма відзначення державних та професійних свят, ювілейних дат, вшанування та заохочення за заслуги перед Радивилівським районом, здійснення представницьких та інших заходів на 2012-2015рр.</t>
  </si>
  <si>
    <t>0421</t>
  </si>
  <si>
    <t>Програми в галузі сільського господарства, лісового господарства, рибальства та мисливства</t>
  </si>
  <si>
    <t>Програма розвитку молочного скотарства та сервісного обслуговування худоби населення району на період до 2015 року</t>
  </si>
  <si>
    <t>Iншi заходи по охоронi здоров`я</t>
  </si>
  <si>
    <t>Районна програма запобігання та лікування серцево-судинних та судинно-мозкових захворювань на 2012-2016 роки</t>
  </si>
  <si>
    <t>Районна програма "Діти Рівненщини" 2010-2015рр.</t>
  </si>
  <si>
    <t>081007</t>
  </si>
  <si>
    <t>Програми і централізовані заходи боротьби з туберкульозом</t>
  </si>
  <si>
    <t>Районна цільова соціальна програма протидії захворюванню на туберкульоз на 2013-2016 роки</t>
  </si>
  <si>
    <t>090412</t>
  </si>
  <si>
    <t>1090</t>
  </si>
  <si>
    <t>Iншi видатки на соціальний захист населення</t>
  </si>
  <si>
    <t>Програма соціально-медичної реабілітації інвалідів та осіб похилого віку в Радивилівському районі на 2011-2015 роки</t>
  </si>
  <si>
    <t>0411</t>
  </si>
  <si>
    <t xml:space="preserve">Інші заходи, пов'язані з економічною діяльністю </t>
  </si>
  <si>
    <t>Районна програма створення місцевого та об'єктових резервів для запобігання, ліквідації надзвичайних ситуацій техногенного і природного характеру та їх наслідків на 2011-2015 роки</t>
  </si>
  <si>
    <t>Надання державного пільгового кредиту індивідуальним сільським забудовникам</t>
  </si>
  <si>
    <t>Районна цільова  програма  індивідуального житлового будівництва у сільській місцевості "Власний дім" на 2010-2015 роки</t>
  </si>
  <si>
    <t>0810</t>
  </si>
  <si>
    <t>Проведення навчально-тренувальних зборів і змагань</t>
  </si>
  <si>
    <t>Програма розвитку фізичної культури і спорту в Радивилівському районі на 2014-2016 роки</t>
  </si>
  <si>
    <t>091103</t>
  </si>
  <si>
    <t>Соціальні програми i заходи державних органiв у справах молоді</t>
  </si>
  <si>
    <t>Програма підтримки молоді в районі на 2009-2015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</si>
  <si>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</si>
  <si>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</si>
  <si>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соціального захисту учасників антитерористичної операції</t>
  </si>
  <si>
    <t>Проведення навчально-тренувальних зборів і змагань з неолімпійських видів спорту</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</si>
  <si>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</si>
  <si>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</si>
  <si>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091102</t>
  </si>
  <si>
    <t>Програми і заходи для центрів соціальних служб для сім"ї, дітей та молоді</t>
  </si>
  <si>
    <t>Районна програма профілактики негативних явищ у молодіжному середовищі на 2009-2015 роки</t>
  </si>
  <si>
    <t>Районна програма "Ветеран" на 2014-2018 роки, в тому числі:</t>
  </si>
  <si>
    <t>надання одноразової грошової допомоги громадянам, які опинилися в скрутному матеріальному становищі</t>
  </si>
  <si>
    <t>надання матеріальної допомоги батькам або членам сімей загиблих в антитерористичній операції та членам сімей осіб, які беруть (брали) участь у бойових діях у зоні антитерористичної операції</t>
  </si>
  <si>
    <t>надання матеріальної допомоги батькам, членам сімей загиблих в антитерористичній операції</t>
  </si>
  <si>
    <t>підтримка ветеранських організацій</t>
  </si>
  <si>
    <t>Районна програма відпочинку та оздоровлення дітей на 2014-2017 роки</t>
  </si>
  <si>
    <t>0829</t>
  </si>
  <si>
    <t>Інші культурно-освітні заклади та заходи</t>
  </si>
  <si>
    <t>Програма розвитку культури Радивилівського району на період до 2017 року</t>
  </si>
</sst>
</file>

<file path=xl/styles.xml><?xml version="1.0" encoding="utf-8"?>
<styleSheet xmlns="http://schemas.openxmlformats.org/spreadsheetml/2006/main">
  <fonts count="44">
    <font>
      <sz val="10"/>
      <name val="Arial Cyr"/>
      <charset val="204"/>
    </font>
    <font>
      <sz val="10"/>
      <name val="Arial Cyr"/>
      <charset val="204"/>
    </font>
    <font>
      <sz val="10"/>
      <name val="Helv"/>
      <charset val="204"/>
    </font>
    <font>
      <sz val="10"/>
      <name val="Times New Roman"/>
      <family val="1"/>
      <charset val="204"/>
    </font>
    <font>
      <b/>
      <sz val="12"/>
      <name val="Times New Roman"/>
      <family val="1"/>
      <charset val="204"/>
    </font>
    <font>
      <sz val="12"/>
      <name val="Times New Roman"/>
      <family val="1"/>
      <charset val="204"/>
    </font>
    <font>
      <sz val="8"/>
      <name val="Times New Roman"/>
      <family val="1"/>
      <charset val="204"/>
    </font>
    <font>
      <b/>
      <sz val="10"/>
      <name val="Times New Roman"/>
      <family val="1"/>
      <charset val="204"/>
    </font>
    <font>
      <sz val="11"/>
      <color indexed="8"/>
      <name val="Times New Roman"/>
      <family val="1"/>
      <charset val="204"/>
    </font>
    <font>
      <sz val="11"/>
      <name val="Times New Roman"/>
      <family val="1"/>
      <charset val="204"/>
    </font>
    <font>
      <sz val="8"/>
      <name val="Arial Cyr"/>
      <charset val="204"/>
    </font>
    <font>
      <sz val="9"/>
      <name val="Times New Roman"/>
      <family val="1"/>
      <charset val="204"/>
    </font>
    <font>
      <sz val="6"/>
      <name val="Times New Roman"/>
      <family val="1"/>
      <charset val="204"/>
    </font>
    <font>
      <sz val="7"/>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indexed="8"/>
      <name val="Times New Roman"/>
      <family val="1"/>
      <charset val="204"/>
    </font>
    <font>
      <b/>
      <sz val="11"/>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i/>
      <sz val="10"/>
      <color indexed="8"/>
      <name val="Times New Roman"/>
      <family val="1"/>
      <charset val="204"/>
    </font>
    <font>
      <sz val="14"/>
      <name val="Times New Roman"/>
      <family val="1"/>
      <charset val="204"/>
    </font>
    <font>
      <sz val="14"/>
      <name val="Helv"/>
      <charset val="204"/>
    </font>
    <font>
      <b/>
      <sz val="14"/>
      <name val="Times New Roman"/>
      <family val="1"/>
      <charset val="204"/>
    </font>
    <font>
      <i/>
      <sz val="8"/>
      <name val="Times New Roman"/>
      <family val="1"/>
      <charset val="204"/>
    </font>
    <font>
      <b/>
      <sz val="12"/>
      <name val="Times New Roman Cyr"/>
      <charset val="204"/>
    </font>
    <font>
      <sz val="12"/>
      <name val="Times New Roman Cyr"/>
      <charset val="204"/>
    </font>
    <font>
      <i/>
      <sz val="1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0">
    <xf numFmtId="0" fontId="0" fillId="0" borderId="0"/>
    <xf numFmtId="0" fontId="2"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cellStyleXfs>
  <cellXfs count="263">
    <xf numFmtId="0" fontId="0" fillId="0" borderId="0" xfId="0"/>
    <xf numFmtId="4" fontId="7" fillId="24" borderId="10" xfId="38" applyNumberFormat="1" applyFont="1" applyFill="1" applyBorder="1" applyAlignment="1">
      <alignment vertical="center"/>
    </xf>
    <xf numFmtId="0" fontId="3" fillId="0" borderId="0" xfId="38" applyFont="1"/>
    <xf numFmtId="0" fontId="3" fillId="0" borderId="0" xfId="38" applyFont="1" applyAlignment="1">
      <alignment horizontal="right"/>
    </xf>
    <xf numFmtId="0" fontId="6" fillId="0" borderId="10" xfId="38" applyFont="1" applyBorder="1" applyAlignment="1">
      <alignment horizontal="center" vertical="center" wrapText="1"/>
    </xf>
    <xf numFmtId="0" fontId="6" fillId="24" borderId="10" xfId="38" applyFont="1" applyFill="1" applyBorder="1" applyAlignment="1">
      <alignment horizontal="center" vertical="center" wrapText="1"/>
    </xf>
    <xf numFmtId="0" fontId="6" fillId="0" borderId="0" xfId="38" applyFont="1"/>
    <xf numFmtId="0" fontId="7" fillId="0" borderId="10" xfId="38" applyFont="1" applyBorder="1" applyAlignment="1">
      <alignment horizontal="center" vertical="center"/>
    </xf>
    <xf numFmtId="0" fontId="7" fillId="0" borderId="10" xfId="38" applyFont="1" applyBorder="1" applyAlignment="1">
      <alignment vertical="center" wrapText="1"/>
    </xf>
    <xf numFmtId="4" fontId="7" fillId="0" borderId="10" xfId="38" applyNumberFormat="1" applyFont="1" applyBorder="1" applyAlignment="1">
      <alignment vertical="center"/>
    </xf>
    <xf numFmtId="0" fontId="3" fillId="0" borderId="10" xfId="38" applyFont="1" applyBorder="1" applyAlignment="1">
      <alignment horizontal="center" vertical="center"/>
    </xf>
    <xf numFmtId="0" fontId="3" fillId="0" borderId="10" xfId="38" applyFont="1" applyBorder="1" applyAlignment="1">
      <alignment horizontal="justify" vertical="center" wrapText="1"/>
    </xf>
    <xf numFmtId="4" fontId="3" fillId="24" borderId="10" xfId="38" applyNumberFormat="1" applyFont="1" applyFill="1" applyBorder="1" applyAlignment="1">
      <alignment vertical="center"/>
    </xf>
    <xf numFmtId="4" fontId="3" fillId="0" borderId="10" xfId="38" applyNumberFormat="1" applyFont="1" applyBorder="1" applyAlignment="1">
      <alignment vertical="center"/>
    </xf>
    <xf numFmtId="0" fontId="7" fillId="24" borderId="10" xfId="38" applyFont="1" applyFill="1" applyBorder="1" applyAlignment="1">
      <alignment vertical="center"/>
    </xf>
    <xf numFmtId="0" fontId="7" fillId="24" borderId="10" xfId="38" applyFont="1" applyFill="1" applyBorder="1" applyAlignment="1">
      <alignment vertical="center" wrapText="1"/>
    </xf>
    <xf numFmtId="0" fontId="7" fillId="0" borderId="0" xfId="38" applyFont="1" applyAlignment="1">
      <alignment horizontal="left"/>
    </xf>
    <xf numFmtId="0" fontId="8" fillId="0" borderId="0" xfId="38" applyFont="1" applyAlignment="1">
      <alignment horizontal="right"/>
    </xf>
    <xf numFmtId="0" fontId="9" fillId="0" borderId="0" xfId="38" applyFont="1" applyAlignment="1">
      <alignment vertical="center"/>
    </xf>
    <xf numFmtId="0" fontId="9" fillId="0" borderId="0" xfId="38" applyFont="1" applyAlignment="1">
      <alignment horizontal="right"/>
    </xf>
    <xf numFmtId="0" fontId="3" fillId="0" borderId="10" xfId="38" applyFont="1" applyBorder="1" applyAlignment="1">
      <alignment horizontal="center" vertical="center" wrapText="1"/>
    </xf>
    <xf numFmtId="0" fontId="3" fillId="24" borderId="10" xfId="38" applyFont="1" applyFill="1" applyBorder="1" applyAlignment="1">
      <alignment horizontal="center" vertical="center" wrapText="1"/>
    </xf>
    <xf numFmtId="0" fontId="9" fillId="0" borderId="0" xfId="42" applyFont="1" applyAlignment="1">
      <alignment horizontal="right"/>
    </xf>
    <xf numFmtId="0" fontId="3" fillId="0" borderId="11" xfId="42" applyFont="1" applyBorder="1" applyAlignment="1">
      <alignment horizontal="center" vertical="center" wrapText="1"/>
    </xf>
    <xf numFmtId="0" fontId="12" fillId="0" borderId="10" xfId="42" applyFont="1" applyBorder="1" applyAlignment="1">
      <alignment horizontal="center" vertical="center" wrapText="1"/>
    </xf>
    <xf numFmtId="0" fontId="13" fillId="0" borderId="10" xfId="42" applyFont="1" applyBorder="1" applyAlignment="1">
      <alignment horizontal="center" vertical="center" wrapText="1"/>
    </xf>
    <xf numFmtId="0" fontId="13" fillId="24" borderId="10" xfId="42" applyFont="1" applyFill="1" applyBorder="1" applyAlignment="1">
      <alignment horizontal="center" vertical="center" wrapText="1"/>
    </xf>
    <xf numFmtId="0" fontId="13" fillId="0" borderId="0" xfId="42" applyFont="1"/>
    <xf numFmtId="0" fontId="13" fillId="0" borderId="0" xfId="38" applyFont="1"/>
    <xf numFmtId="0" fontId="7" fillId="0" borderId="10" xfId="38" quotePrefix="1" applyFont="1" applyBorder="1" applyAlignment="1">
      <alignment horizontal="left" vertical="center" wrapText="1"/>
    </xf>
    <xf numFmtId="2" fontId="7" fillId="0" borderId="10" xfId="38" applyNumberFormat="1" applyFont="1" applyBorder="1" applyAlignment="1">
      <alignment horizontal="center" vertical="center" wrapText="1"/>
    </xf>
    <xf numFmtId="2" fontId="7" fillId="0" borderId="10" xfId="38" quotePrefix="1" applyNumberFormat="1" applyFont="1" applyBorder="1" applyAlignment="1">
      <alignment horizontal="justify" vertical="center" wrapText="1"/>
    </xf>
    <xf numFmtId="4" fontId="7" fillId="24" borderId="10" xfId="38" applyNumberFormat="1" applyFont="1" applyFill="1" applyBorder="1" applyAlignment="1">
      <alignment vertical="center" wrapText="1"/>
    </xf>
    <xf numFmtId="4" fontId="7" fillId="0" borderId="10" xfId="38" applyNumberFormat="1" applyFont="1" applyBorder="1" applyAlignment="1">
      <alignment vertical="center" wrapText="1"/>
    </xf>
    <xf numFmtId="0" fontId="7" fillId="0" borderId="10" xfId="38" quotePrefix="1" applyFont="1" applyBorder="1" applyAlignment="1">
      <alignment horizontal="center" vertical="center" wrapText="1"/>
    </xf>
    <xf numFmtId="2" fontId="7" fillId="0" borderId="10" xfId="38" applyNumberFormat="1" applyFont="1" applyBorder="1" applyAlignment="1">
      <alignment horizontal="justify" vertical="center" wrapText="1"/>
    </xf>
    <xf numFmtId="0" fontId="3" fillId="0" borderId="10" xfId="38" quotePrefix="1" applyFont="1" applyBorder="1" applyAlignment="1">
      <alignment horizontal="center" vertical="center" wrapText="1"/>
    </xf>
    <xf numFmtId="2" fontId="3" fillId="0" borderId="10" xfId="38" quotePrefix="1" applyNumberFormat="1" applyFont="1" applyBorder="1" applyAlignment="1">
      <alignment horizontal="center" vertical="center" wrapText="1"/>
    </xf>
    <xf numFmtId="2" fontId="3" fillId="0" borderId="10" xfId="38" applyNumberFormat="1" applyFont="1" applyBorder="1" applyAlignment="1">
      <alignment horizontal="justify" vertical="center" wrapText="1"/>
    </xf>
    <xf numFmtId="4" fontId="3" fillId="24" borderId="10" xfId="38" applyNumberFormat="1" applyFont="1" applyFill="1" applyBorder="1" applyAlignment="1">
      <alignment vertical="center" wrapText="1"/>
    </xf>
    <xf numFmtId="4" fontId="3" fillId="0" borderId="10" xfId="38" applyNumberFormat="1" applyFont="1" applyBorder="1" applyAlignment="1">
      <alignment vertical="center" wrapText="1"/>
    </xf>
    <xf numFmtId="2" fontId="3" fillId="0" borderId="10" xfId="38" applyNumberFormat="1" applyFont="1" applyBorder="1" applyAlignment="1">
      <alignment horizontal="center" vertical="center" wrapText="1"/>
    </xf>
    <xf numFmtId="0" fontId="7" fillId="24" borderId="10" xfId="38" quotePrefix="1" applyFont="1" applyFill="1" applyBorder="1" applyAlignment="1">
      <alignment horizontal="center" vertical="center" wrapText="1"/>
    </xf>
    <xf numFmtId="2" fontId="7" fillId="24" borderId="10" xfId="38" applyNumberFormat="1" applyFont="1" applyFill="1" applyBorder="1" applyAlignment="1">
      <alignment horizontal="center" vertical="center" wrapText="1"/>
    </xf>
    <xf numFmtId="2" fontId="7" fillId="24" borderId="10" xfId="38" applyNumberFormat="1" applyFont="1" applyFill="1" applyBorder="1" applyAlignment="1">
      <alignment vertical="center" wrapText="1"/>
    </xf>
    <xf numFmtId="0" fontId="8" fillId="0" borderId="0" xfId="39" applyFont="1"/>
    <xf numFmtId="0" fontId="8" fillId="0" borderId="0" xfId="39" applyFont="1" applyAlignment="1">
      <alignment horizontal="right"/>
    </xf>
    <xf numFmtId="0" fontId="31" fillId="0" borderId="0" xfId="39" applyFont="1" applyAlignment="1">
      <alignment horizontal="right"/>
    </xf>
    <xf numFmtId="0" fontId="9" fillId="0" borderId="0" xfId="39" applyFont="1" applyAlignment="1">
      <alignment horizontal="right"/>
    </xf>
    <xf numFmtId="0" fontId="32" fillId="0" borderId="0" xfId="39" applyFont="1" applyAlignment="1">
      <alignment horizontal="right"/>
    </xf>
    <xf numFmtId="0" fontId="33" fillId="0" borderId="0" xfId="39" applyFont="1" applyAlignment="1">
      <alignment horizontal="right"/>
    </xf>
    <xf numFmtId="0" fontId="31" fillId="0" borderId="0" xfId="39" applyFont="1" applyBorder="1" applyAlignment="1">
      <alignment horizontal="center" vertical="center" wrapText="1"/>
    </xf>
    <xf numFmtId="0" fontId="33" fillId="0" borderId="0" xfId="39" applyFont="1"/>
    <xf numFmtId="0" fontId="35" fillId="0" borderId="15" xfId="39" applyFont="1" applyBorder="1" applyAlignment="1">
      <alignment horizontal="center" vertical="center" wrapText="1"/>
    </xf>
    <xf numFmtId="0" fontId="36" fillId="0" borderId="15" xfId="39" applyFont="1" applyBorder="1" applyAlignment="1">
      <alignment horizontal="right" vertical="center" wrapText="1"/>
    </xf>
    <xf numFmtId="0" fontId="33" fillId="0" borderId="16" xfId="39" applyFont="1" applyBorder="1" applyAlignment="1">
      <alignment vertical="center" wrapText="1"/>
    </xf>
    <xf numFmtId="0" fontId="33" fillId="0" borderId="0" xfId="39" applyFont="1" applyBorder="1" applyAlignment="1">
      <alignment vertical="center" wrapText="1"/>
    </xf>
    <xf numFmtId="0" fontId="33" fillId="0" borderId="17" xfId="39" applyFont="1" applyBorder="1" applyAlignment="1">
      <alignment vertical="center" wrapText="1"/>
    </xf>
    <xf numFmtId="0" fontId="35" fillId="0" borderId="10" xfId="39" applyFont="1" applyFill="1" applyBorder="1" applyAlignment="1">
      <alignment horizontal="center"/>
    </xf>
    <xf numFmtId="0" fontId="37" fillId="0" borderId="10" xfId="43" applyFont="1" applyFill="1" applyBorder="1"/>
    <xf numFmtId="4" fontId="34" fillId="0" borderId="10" xfId="39" applyNumberFormat="1" applyFont="1" applyFill="1" applyBorder="1"/>
    <xf numFmtId="0" fontId="35" fillId="0" borderId="10" xfId="39" applyFont="1" applyBorder="1" applyAlignment="1">
      <alignment horizontal="center"/>
    </xf>
    <xf numFmtId="0" fontId="37" fillId="0" borderId="10" xfId="43" applyFont="1" applyBorder="1"/>
    <xf numFmtId="0" fontId="32" fillId="0" borderId="10" xfId="39" applyFont="1" applyBorder="1" applyAlignment="1">
      <alignment horizontal="center" vertical="center"/>
    </xf>
    <xf numFmtId="0" fontId="4" fillId="0" borderId="10" xfId="43" applyFont="1" applyFill="1" applyBorder="1" applyAlignment="1">
      <alignment horizontal="center" vertical="center" wrapText="1"/>
    </xf>
    <xf numFmtId="4" fontId="4" fillId="0" borderId="10" xfId="43" applyNumberFormat="1" applyFont="1" applyFill="1" applyBorder="1" applyAlignment="1">
      <alignment horizontal="center" vertical="center" wrapText="1"/>
    </xf>
    <xf numFmtId="4" fontId="37" fillId="0" borderId="10" xfId="43" applyNumberFormat="1" applyFont="1" applyFill="1" applyBorder="1" applyAlignment="1">
      <alignment horizontal="right" vertical="center"/>
    </xf>
    <xf numFmtId="4" fontId="35" fillId="0" borderId="10" xfId="39" applyNumberFormat="1" applyFont="1" applyFill="1" applyBorder="1" applyAlignment="1">
      <alignment horizontal="right" vertical="center"/>
    </xf>
    <xf numFmtId="4" fontId="38" fillId="0" borderId="10" xfId="39" applyNumberFormat="1" applyFont="1" applyFill="1" applyBorder="1" applyAlignment="1">
      <alignment horizontal="right" vertical="center"/>
    </xf>
    <xf numFmtId="4" fontId="34" fillId="0" borderId="10" xfId="39" applyNumberFormat="1" applyFont="1" applyFill="1" applyBorder="1" applyAlignment="1">
      <alignment horizontal="right" vertical="center"/>
    </xf>
    <xf numFmtId="0" fontId="34" fillId="0" borderId="10" xfId="39" applyFont="1" applyBorder="1"/>
    <xf numFmtId="0" fontId="39" fillId="0" borderId="10" xfId="43" applyFont="1" applyFill="1" applyBorder="1" applyAlignment="1">
      <alignment wrapText="1"/>
    </xf>
    <xf numFmtId="0" fontId="32" fillId="0" borderId="0" xfId="39" applyFont="1"/>
    <xf numFmtId="0" fontId="8" fillId="0" borderId="0" xfId="39" applyFont="1" applyBorder="1"/>
    <xf numFmtId="0" fontId="34" fillId="0" borderId="0" xfId="39" applyFont="1"/>
    <xf numFmtId="0" fontId="34" fillId="0" borderId="0" xfId="39" applyFont="1" applyBorder="1"/>
    <xf numFmtId="0" fontId="31" fillId="0" borderId="0" xfId="39" applyFont="1"/>
    <xf numFmtId="0" fontId="34" fillId="0" borderId="0" xfId="39" applyFont="1" applyAlignment="1">
      <alignment horizontal="right"/>
    </xf>
    <xf numFmtId="0" fontId="3" fillId="0" borderId="0" xfId="38" applyFont="1" applyAlignment="1">
      <alignment horizontal="center"/>
    </xf>
    <xf numFmtId="0" fontId="4" fillId="0" borderId="10" xfId="38" applyFont="1" applyBorder="1" applyAlignment="1">
      <alignment horizontal="center" vertical="center"/>
    </xf>
    <xf numFmtId="0" fontId="4" fillId="0" borderId="10" xfId="38" applyFont="1" applyBorder="1" applyAlignment="1">
      <alignment horizontal="justify" vertical="center" wrapText="1"/>
    </xf>
    <xf numFmtId="2" fontId="4" fillId="24" borderId="10" xfId="38" applyNumberFormat="1" applyFont="1" applyFill="1" applyBorder="1" applyAlignment="1">
      <alignment vertical="center"/>
    </xf>
    <xf numFmtId="4" fontId="4" fillId="0" borderId="10" xfId="38" applyNumberFormat="1" applyFont="1" applyBorder="1" applyAlignment="1">
      <alignment vertical="center"/>
    </xf>
    <xf numFmtId="0" fontId="5" fillId="0" borderId="10" xfId="38" applyFont="1" applyBorder="1" applyAlignment="1">
      <alignment horizontal="center" vertical="center"/>
    </xf>
    <xf numFmtId="0" fontId="5" fillId="0" borderId="10" xfId="38" applyFont="1" applyBorder="1" applyAlignment="1">
      <alignment horizontal="justify" vertical="center" wrapText="1"/>
    </xf>
    <xf numFmtId="2" fontId="5" fillId="24" borderId="10" xfId="38" applyNumberFormat="1" applyFont="1" applyFill="1" applyBorder="1" applyAlignment="1">
      <alignment vertical="center"/>
    </xf>
    <xf numFmtId="4" fontId="5" fillId="0" borderId="10" xfId="38" applyNumberFormat="1" applyFont="1" applyBorder="1" applyAlignment="1">
      <alignment vertical="center"/>
    </xf>
    <xf numFmtId="0" fontId="5" fillId="0" borderId="0" xfId="38" applyFont="1"/>
    <xf numFmtId="0" fontId="4" fillId="0" borderId="0" xfId="38" applyFont="1" applyAlignment="1">
      <alignment horizontal="left"/>
    </xf>
    <xf numFmtId="0" fontId="5" fillId="0" borderId="0" xfId="40" applyFont="1" applyAlignment="1">
      <alignment vertical="center"/>
    </xf>
    <xf numFmtId="0" fontId="4" fillId="0" borderId="0" xfId="40" applyFont="1" applyAlignment="1">
      <alignment horizontal="center" vertical="center"/>
    </xf>
    <xf numFmtId="0" fontId="4" fillId="0" borderId="0" xfId="40" applyFont="1" applyAlignment="1">
      <alignment vertical="center"/>
    </xf>
    <xf numFmtId="0" fontId="8" fillId="0" borderId="0" xfId="40" applyFont="1" applyAlignment="1">
      <alignment horizontal="right"/>
    </xf>
    <xf numFmtId="0" fontId="9" fillId="0" borderId="0" xfId="40" applyFont="1" applyAlignment="1">
      <alignment vertical="center"/>
    </xf>
    <xf numFmtId="0" fontId="5" fillId="0" borderId="0" xfId="40" applyFont="1" applyAlignment="1">
      <alignment horizontal="center"/>
    </xf>
    <xf numFmtId="0" fontId="9" fillId="0" borderId="0" xfId="40" applyFont="1" applyAlignment="1">
      <alignment horizontal="right"/>
    </xf>
    <xf numFmtId="0" fontId="8" fillId="0" borderId="0" xfId="40" applyFont="1"/>
    <xf numFmtId="0" fontId="4" fillId="0" borderId="0" xfId="40" applyFont="1" applyAlignment="1">
      <alignment horizontal="center" vertical="center" wrapText="1"/>
    </xf>
    <xf numFmtId="0" fontId="5" fillId="0" borderId="0" xfId="40" applyFont="1" applyAlignment="1">
      <alignment horizontal="right"/>
    </xf>
    <xf numFmtId="0" fontId="40" fillId="0" borderId="0" xfId="40" applyFont="1" applyAlignment="1">
      <alignment horizontal="right" vertical="center"/>
    </xf>
    <xf numFmtId="49" fontId="11" fillId="0" borderId="10" xfId="40" applyNumberFormat="1" applyFont="1" applyBorder="1" applyAlignment="1">
      <alignment horizontal="center" vertical="center" wrapText="1"/>
    </xf>
    <xf numFmtId="49" fontId="9" fillId="0" borderId="10" xfId="40" applyNumberFormat="1" applyFont="1" applyBorder="1" applyAlignment="1">
      <alignment horizontal="center" vertical="center" wrapText="1"/>
    </xf>
    <xf numFmtId="49" fontId="6" fillId="0" borderId="10" xfId="40" applyNumberFormat="1" applyFont="1" applyBorder="1" applyAlignment="1">
      <alignment horizontal="center" vertical="center" wrapText="1"/>
    </xf>
    <xf numFmtId="0" fontId="6" fillId="0" borderId="0" xfId="40" applyFont="1" applyAlignment="1">
      <alignment vertical="center"/>
    </xf>
    <xf numFmtId="0" fontId="4" fillId="25" borderId="10" xfId="40" applyFont="1" applyFill="1" applyBorder="1" applyAlignment="1">
      <alignment horizontal="left" vertical="top" wrapText="1"/>
    </xf>
    <xf numFmtId="49" fontId="4" fillId="25" borderId="10" xfId="40" applyNumberFormat="1" applyFont="1" applyFill="1" applyBorder="1" applyAlignment="1">
      <alignment horizontal="left"/>
    </xf>
    <xf numFmtId="0" fontId="4" fillId="25" borderId="10" xfId="40" applyFont="1" applyFill="1" applyBorder="1" applyAlignment="1">
      <alignment horizontal="justify" vertical="center" wrapText="1"/>
    </xf>
    <xf numFmtId="0" fontId="4" fillId="25" borderId="10" xfId="40" applyFont="1" applyFill="1" applyBorder="1" applyAlignment="1">
      <alignment horizontal="center"/>
    </xf>
    <xf numFmtId="4" fontId="4" fillId="25" borderId="10" xfId="40" applyNumberFormat="1" applyFont="1" applyFill="1" applyBorder="1" applyAlignment="1">
      <alignment vertical="center"/>
    </xf>
    <xf numFmtId="0" fontId="5" fillId="0" borderId="0" xfId="40" applyFont="1" applyFill="1" applyAlignment="1">
      <alignment vertical="center"/>
    </xf>
    <xf numFmtId="49" fontId="41" fillId="0" borderId="10" xfId="40" quotePrefix="1" applyNumberFormat="1" applyFont="1" applyFill="1" applyBorder="1" applyAlignment="1">
      <alignment horizontal="right" vertical="center" wrapText="1"/>
    </xf>
    <xf numFmtId="2" fontId="7" fillId="0" borderId="10" xfId="40" applyNumberFormat="1" applyFont="1" applyBorder="1" applyAlignment="1">
      <alignment horizontal="center" vertical="center" wrapText="1"/>
    </xf>
    <xf numFmtId="0" fontId="4" fillId="0" borderId="10" xfId="40" applyFont="1" applyFill="1" applyBorder="1" applyAlignment="1">
      <alignment horizontal="justify" vertical="center" wrapText="1"/>
    </xf>
    <xf numFmtId="0" fontId="4" fillId="0" borderId="10" xfId="40" applyFont="1" applyFill="1" applyBorder="1" applyAlignment="1">
      <alignment horizontal="center"/>
    </xf>
    <xf numFmtId="4" fontId="4" fillId="0" borderId="10" xfId="40" applyNumberFormat="1" applyFont="1" applyFill="1" applyBorder="1" applyAlignment="1">
      <alignment vertical="center"/>
    </xf>
    <xf numFmtId="49" fontId="42" fillId="0" borderId="10" xfId="40" quotePrefix="1" applyNumberFormat="1" applyFont="1" applyFill="1" applyBorder="1" applyAlignment="1">
      <alignment horizontal="right" vertical="center" wrapText="1"/>
    </xf>
    <xf numFmtId="49" fontId="42" fillId="0" borderId="10" xfId="40" quotePrefix="1" applyNumberFormat="1" applyFont="1" applyFill="1" applyBorder="1" applyAlignment="1">
      <alignment horizontal="center" vertical="center" wrapText="1"/>
    </xf>
    <xf numFmtId="0" fontId="5" fillId="0" borderId="10" xfId="40" applyFont="1" applyFill="1" applyBorder="1" applyAlignment="1">
      <alignment horizontal="justify" vertical="center" wrapText="1"/>
    </xf>
    <xf numFmtId="0" fontId="5" fillId="0" borderId="10" xfId="40" applyFont="1" applyFill="1" applyBorder="1" applyAlignment="1">
      <alignment horizontal="center"/>
    </xf>
    <xf numFmtId="4" fontId="5" fillId="0" borderId="10" xfId="40" applyNumberFormat="1" applyFont="1" applyFill="1" applyBorder="1" applyAlignment="1">
      <alignment vertical="center"/>
    </xf>
    <xf numFmtId="0" fontId="5" fillId="25" borderId="10" xfId="40" applyFont="1" applyFill="1" applyBorder="1" applyAlignment="1">
      <alignment vertical="center"/>
    </xf>
    <xf numFmtId="0" fontId="4" fillId="0" borderId="10" xfId="40" quotePrefix="1" applyFont="1" applyFill="1" applyBorder="1" applyAlignment="1">
      <alignment horizontal="right" vertical="center"/>
    </xf>
    <xf numFmtId="0" fontId="5" fillId="0" borderId="10" xfId="40" applyFont="1" applyFill="1" applyBorder="1" applyAlignment="1">
      <alignment vertical="center"/>
    </xf>
    <xf numFmtId="0" fontId="4" fillId="25" borderId="10" xfId="40" quotePrefix="1" applyFont="1" applyFill="1" applyBorder="1" applyAlignment="1">
      <alignment horizontal="center" vertical="center"/>
    </xf>
    <xf numFmtId="4" fontId="5" fillId="0" borderId="0" xfId="40" applyNumberFormat="1" applyFont="1" applyFill="1" applyAlignment="1">
      <alignment vertical="center"/>
    </xf>
    <xf numFmtId="0" fontId="4" fillId="0" borderId="10" xfId="40" quotePrefix="1" applyFont="1" applyFill="1" applyBorder="1" applyAlignment="1">
      <alignment horizontal="center" vertical="center"/>
    </xf>
    <xf numFmtId="0" fontId="5" fillId="0" borderId="10" xfId="40" quotePrefix="1" applyFont="1" applyFill="1" applyBorder="1" applyAlignment="1">
      <alignment horizontal="right" vertical="center"/>
    </xf>
    <xf numFmtId="0" fontId="4" fillId="0" borderId="10" xfId="40" quotePrefix="1" applyFont="1" applyBorder="1" applyAlignment="1">
      <alignment horizontal="right" vertical="center" wrapText="1"/>
    </xf>
    <xf numFmtId="2" fontId="4" fillId="0" borderId="10" xfId="40" applyNumberFormat="1" applyFont="1" applyBorder="1" applyAlignment="1">
      <alignment horizontal="center" vertical="center" wrapText="1"/>
    </xf>
    <xf numFmtId="2" fontId="4" fillId="0" borderId="10" xfId="40" applyNumberFormat="1" applyFont="1" applyBorder="1" applyAlignment="1">
      <alignment horizontal="justify" vertical="center" wrapText="1"/>
    </xf>
    <xf numFmtId="0" fontId="5" fillId="0" borderId="10" xfId="40" quotePrefix="1" applyFont="1" applyBorder="1" applyAlignment="1">
      <alignment horizontal="right" vertical="center" wrapText="1"/>
    </xf>
    <xf numFmtId="2" fontId="5" fillId="0" borderId="10" xfId="40" quotePrefix="1" applyNumberFormat="1" applyFont="1" applyBorder="1" applyAlignment="1">
      <alignment horizontal="center" vertical="center" wrapText="1"/>
    </xf>
    <xf numFmtId="2" fontId="5" fillId="0" borderId="10" xfId="40" applyNumberFormat="1" applyFont="1" applyBorder="1" applyAlignment="1">
      <alignment horizontal="justify" vertical="center" wrapText="1"/>
    </xf>
    <xf numFmtId="0" fontId="4" fillId="25" borderId="10" xfId="40" quotePrefix="1" applyFont="1" applyFill="1" applyBorder="1" applyAlignment="1">
      <alignment horizontal="justify" vertical="center" wrapText="1"/>
    </xf>
    <xf numFmtId="0" fontId="4" fillId="0" borderId="10" xfId="40" applyFont="1" applyFill="1" applyBorder="1" applyAlignment="1">
      <alignment vertical="center"/>
    </xf>
    <xf numFmtId="0" fontId="4" fillId="0" borderId="10" xfId="40" applyFont="1" applyFill="1" applyBorder="1" applyAlignment="1">
      <alignment horizontal="center" vertical="center"/>
    </xf>
    <xf numFmtId="0" fontId="5" fillId="0" borderId="0" xfId="40" applyFont="1" applyFill="1" applyBorder="1" applyAlignment="1">
      <alignment vertical="center"/>
    </xf>
    <xf numFmtId="0" fontId="4" fillId="0" borderId="0" xfId="40" applyFont="1" applyFill="1" applyBorder="1" applyAlignment="1">
      <alignment horizontal="center" vertical="center"/>
    </xf>
    <xf numFmtId="3" fontId="4" fillId="0" borderId="0" xfId="40" applyNumberFormat="1" applyFont="1" applyFill="1" applyBorder="1" applyAlignment="1">
      <alignment vertical="center"/>
    </xf>
    <xf numFmtId="0" fontId="5" fillId="0" borderId="0" xfId="40" applyFont="1"/>
    <xf numFmtId="3" fontId="5" fillId="0" borderId="0" xfId="40" applyNumberFormat="1" applyFont="1" applyAlignment="1">
      <alignment vertical="center"/>
    </xf>
    <xf numFmtId="0" fontId="34" fillId="0" borderId="0" xfId="40" applyFont="1"/>
    <xf numFmtId="0" fontId="35" fillId="0" borderId="0" xfId="40" applyFont="1"/>
    <xf numFmtId="0" fontId="34" fillId="0" borderId="0" xfId="40" applyFont="1" applyAlignment="1">
      <alignment horizontal="right"/>
    </xf>
    <xf numFmtId="0" fontId="5" fillId="0" borderId="0" xfId="41" applyFont="1"/>
    <xf numFmtId="0" fontId="31" fillId="0" borderId="0" xfId="41" applyFont="1" applyAlignment="1">
      <alignment horizontal="right"/>
    </xf>
    <xf numFmtId="0" fontId="4" fillId="0" borderId="0" xfId="41" applyFont="1" applyAlignment="1">
      <alignment horizontal="center" vertical="center"/>
    </xf>
    <xf numFmtId="0" fontId="5" fillId="0" borderId="0" xfId="41" applyFont="1" applyBorder="1"/>
    <xf numFmtId="0" fontId="11" fillId="0" borderId="0" xfId="41" applyFont="1"/>
    <xf numFmtId="0" fontId="11" fillId="0" borderId="0" xfId="41" applyFont="1" applyAlignment="1">
      <alignment vertical="center"/>
    </xf>
    <xf numFmtId="0" fontId="4" fillId="0" borderId="0" xfId="41" applyFont="1" applyAlignment="1">
      <alignment horizontal="center"/>
    </xf>
    <xf numFmtId="0" fontId="43" fillId="0" borderId="0" xfId="41" applyFont="1" applyAlignment="1">
      <alignment horizontal="right"/>
    </xf>
    <xf numFmtId="0" fontId="11" fillId="0" borderId="10" xfId="41" applyFont="1" applyBorder="1" applyAlignment="1">
      <alignment horizontal="center" vertical="center" wrapText="1"/>
    </xf>
    <xf numFmtId="0" fontId="6" fillId="0" borderId="10" xfId="41" applyFont="1" applyBorder="1" applyAlignment="1">
      <alignment horizontal="center" vertical="center" wrapText="1"/>
    </xf>
    <xf numFmtId="0" fontId="6" fillId="0" borderId="0" xfId="41" applyFont="1"/>
    <xf numFmtId="49" fontId="4" fillId="25" borderId="10" xfId="41" applyNumberFormat="1" applyFont="1" applyFill="1" applyBorder="1" applyAlignment="1" applyProtection="1">
      <alignment horizontal="left" vertical="top" wrapText="1"/>
      <protection locked="0"/>
    </xf>
    <xf numFmtId="49" fontId="4" fillId="25" borderId="10" xfId="41" applyNumberFormat="1" applyFont="1" applyFill="1" applyBorder="1" applyAlignment="1" applyProtection="1">
      <alignment horizontal="center" vertical="top" wrapText="1"/>
      <protection locked="0"/>
    </xf>
    <xf numFmtId="49" fontId="4" fillId="25" borderId="10" xfId="41" applyNumberFormat="1" applyFont="1" applyFill="1" applyBorder="1" applyAlignment="1" applyProtection="1">
      <alignment horizontal="center" vertical="center" wrapText="1"/>
      <protection locked="0"/>
    </xf>
    <xf numFmtId="4" fontId="39" fillId="25" borderId="10" xfId="41" applyNumberFormat="1" applyFont="1" applyFill="1" applyBorder="1" applyAlignment="1">
      <alignment horizontal="right" vertical="center" wrapText="1"/>
    </xf>
    <xf numFmtId="3" fontId="5" fillId="0" borderId="0" xfId="41" applyNumberFormat="1" applyFont="1"/>
    <xf numFmtId="0" fontId="5" fillId="0" borderId="10" xfId="41" applyFont="1" applyBorder="1" applyAlignment="1">
      <alignment horizontal="right" vertical="top" wrapText="1"/>
    </xf>
    <xf numFmtId="0" fontId="5" fillId="0" borderId="10" xfId="41" quotePrefix="1" applyFont="1" applyBorder="1" applyAlignment="1">
      <alignment horizontal="center" vertical="top" wrapText="1"/>
    </xf>
    <xf numFmtId="0" fontId="5" fillId="0" borderId="10" xfId="41" applyFont="1" applyBorder="1" applyAlignment="1">
      <alignment horizontal="justify" vertical="top" wrapText="1"/>
    </xf>
    <xf numFmtId="49" fontId="5" fillId="0" borderId="10" xfId="41" applyNumberFormat="1" applyFont="1" applyFill="1" applyBorder="1" applyAlignment="1">
      <alignment horizontal="justify" vertical="top" wrapText="1"/>
    </xf>
    <xf numFmtId="4" fontId="37" fillId="0" borderId="10" xfId="41" applyNumberFormat="1" applyFont="1" applyFill="1" applyBorder="1" applyAlignment="1">
      <alignment horizontal="right" vertical="top" wrapText="1"/>
    </xf>
    <xf numFmtId="4" fontId="39" fillId="0" borderId="10" xfId="41" applyNumberFormat="1" applyFont="1" applyFill="1" applyBorder="1" applyAlignment="1">
      <alignment horizontal="right" vertical="top" wrapText="1"/>
    </xf>
    <xf numFmtId="3" fontId="5" fillId="0" borderId="0" xfId="41" applyNumberFormat="1" applyFont="1" applyFill="1"/>
    <xf numFmtId="0" fontId="5" fillId="0" borderId="0" xfId="41" applyFont="1" applyFill="1"/>
    <xf numFmtId="4" fontId="39" fillId="25" borderId="10" xfId="41" applyNumberFormat="1" applyFont="1" applyFill="1" applyBorder="1" applyAlignment="1">
      <alignment horizontal="right" vertical="top" wrapText="1"/>
    </xf>
    <xf numFmtId="49" fontId="5" fillId="0" borderId="10" xfId="41" applyNumberFormat="1" applyFont="1" applyFill="1" applyBorder="1" applyAlignment="1" applyProtection="1">
      <alignment horizontal="right" vertical="top" wrapText="1"/>
      <protection locked="0"/>
    </xf>
    <xf numFmtId="0" fontId="5" fillId="0" borderId="13" xfId="41" applyFont="1" applyFill="1" applyBorder="1" applyAlignment="1">
      <alignment horizontal="justify" vertical="top" wrapText="1"/>
    </xf>
    <xf numFmtId="49" fontId="5" fillId="0" borderId="10" xfId="41" applyNumberFormat="1" applyFont="1" applyBorder="1" applyAlignment="1" applyProtection="1">
      <alignment horizontal="justify" vertical="top" wrapText="1"/>
      <protection locked="0"/>
    </xf>
    <xf numFmtId="0" fontId="5" fillId="0" borderId="10" xfId="41" applyFont="1" applyFill="1" applyBorder="1" applyAlignment="1">
      <alignment horizontal="justify" vertical="top" wrapText="1"/>
    </xf>
    <xf numFmtId="0" fontId="5" fillId="0" borderId="11" xfId="41" applyFont="1" applyFill="1" applyBorder="1" applyAlignment="1">
      <alignment horizontal="justify" vertical="top" wrapText="1"/>
    </xf>
    <xf numFmtId="49" fontId="5" fillId="0" borderId="10" xfId="41" applyNumberFormat="1" applyFont="1" applyFill="1" applyBorder="1" applyAlignment="1" applyProtection="1">
      <alignment horizontal="justify" vertical="top" wrapText="1"/>
      <protection locked="0"/>
    </xf>
    <xf numFmtId="4" fontId="37" fillId="0" borderId="10" xfId="37" applyNumberFormat="1" applyFont="1" applyFill="1" applyBorder="1" applyAlignment="1">
      <alignment horizontal="right" vertical="top" wrapText="1"/>
    </xf>
    <xf numFmtId="0" fontId="5" fillId="0" borderId="10" xfId="41" quotePrefix="1" applyFont="1" applyBorder="1" applyAlignment="1">
      <alignment horizontal="right" vertical="top" wrapText="1"/>
    </xf>
    <xf numFmtId="4" fontId="37" fillId="0" borderId="10" xfId="41" applyNumberFormat="1" applyFont="1" applyFill="1" applyBorder="1" applyAlignment="1">
      <alignment vertical="top"/>
    </xf>
    <xf numFmtId="0" fontId="5" fillId="0" borderId="13" xfId="41" applyFont="1" applyFill="1" applyBorder="1" applyAlignment="1">
      <alignment horizontal="justify" vertical="top" wrapText="1"/>
    </xf>
    <xf numFmtId="0" fontId="5" fillId="0" borderId="11" xfId="41" quotePrefix="1" applyFont="1" applyBorder="1" applyAlignment="1">
      <alignment horizontal="right" vertical="top" wrapText="1"/>
    </xf>
    <xf numFmtId="49" fontId="4" fillId="25" borderId="10" xfId="41" applyNumberFormat="1" applyFont="1" applyFill="1" applyBorder="1" applyAlignment="1">
      <alignment horizontal="left" vertical="top" wrapText="1"/>
    </xf>
    <xf numFmtId="0" fontId="5" fillId="0" borderId="11" xfId="41" quotePrefix="1" applyFont="1" applyBorder="1" applyAlignment="1">
      <alignment horizontal="center" vertical="top" wrapText="1"/>
    </xf>
    <xf numFmtId="49" fontId="5" fillId="0" borderId="13" xfId="41" applyNumberFormat="1" applyFont="1" applyFill="1" applyBorder="1" applyAlignment="1">
      <alignment horizontal="justify" vertical="top" wrapText="1"/>
    </xf>
    <xf numFmtId="0" fontId="31" fillId="25" borderId="10" xfId="41" applyFont="1" applyFill="1" applyBorder="1" applyAlignment="1">
      <alignment horizontal="center" vertical="center" wrapText="1"/>
    </xf>
    <xf numFmtId="4" fontId="37" fillId="0" borderId="10" xfId="41" applyNumberFormat="1" applyFont="1" applyFill="1" applyBorder="1" applyAlignment="1">
      <alignment vertical="top" wrapText="1"/>
    </xf>
    <xf numFmtId="3" fontId="5" fillId="0" borderId="0" xfId="41" applyNumberFormat="1" applyFont="1" applyFill="1" applyAlignment="1"/>
    <xf numFmtId="0" fontId="5" fillId="0" borderId="0" xfId="41" applyFont="1" applyFill="1" applyAlignment="1"/>
    <xf numFmtId="0" fontId="5" fillId="25" borderId="10" xfId="41" quotePrefix="1" applyFont="1" applyFill="1" applyBorder="1" applyAlignment="1">
      <alignment horizontal="right" vertical="top" wrapText="1"/>
    </xf>
    <xf numFmtId="0" fontId="4" fillId="25" borderId="10" xfId="41" applyFont="1" applyFill="1" applyBorder="1" applyAlignment="1">
      <alignment horizontal="center"/>
    </xf>
    <xf numFmtId="3" fontId="4" fillId="25" borderId="10" xfId="41" applyNumberFormat="1" applyFont="1" applyFill="1" applyBorder="1" applyAlignment="1">
      <alignment horizontal="center" vertical="center" wrapText="1"/>
    </xf>
    <xf numFmtId="0" fontId="4" fillId="0" borderId="0" xfId="41" applyFont="1" applyBorder="1"/>
    <xf numFmtId="0" fontId="4" fillId="0" borderId="0" xfId="41" applyFont="1" applyBorder="1" applyAlignment="1">
      <alignment horizontal="center"/>
    </xf>
    <xf numFmtId="3" fontId="4" fillId="0" borderId="0" xfId="41" applyNumberFormat="1" applyFont="1" applyBorder="1" applyAlignment="1">
      <alignment horizontal="center" vertical="center" wrapText="1"/>
    </xf>
    <xf numFmtId="0" fontId="35" fillId="0" borderId="0" xfId="41" applyFont="1"/>
    <xf numFmtId="0" fontId="34" fillId="0" borderId="0" xfId="41" applyFont="1"/>
    <xf numFmtId="0" fontId="34" fillId="0" borderId="0" xfId="41" applyFont="1" applyAlignment="1">
      <alignment horizontal="right"/>
    </xf>
    <xf numFmtId="0" fontId="5" fillId="0" borderId="0" xfId="41" applyFont="1" applyBorder="1" applyAlignment="1">
      <alignment horizontal="center"/>
    </xf>
    <xf numFmtId="3" fontId="5" fillId="0" borderId="0" xfId="41" applyNumberFormat="1" applyFont="1" applyBorder="1"/>
    <xf numFmtId="0" fontId="5" fillId="0" borderId="0" xfId="41" applyNumberFormat="1" applyFont="1"/>
    <xf numFmtId="0" fontId="8" fillId="0" borderId="0" xfId="38" applyFont="1" applyAlignment="1">
      <alignment horizontal="right"/>
    </xf>
    <xf numFmtId="0" fontId="9" fillId="0" borderId="0" xfId="38" applyFont="1" applyAlignment="1">
      <alignment horizontal="right" vertical="center"/>
    </xf>
    <xf numFmtId="0" fontId="4" fillId="0" borderId="0" xfId="38" applyFont="1" applyAlignment="1">
      <alignment horizontal="center"/>
    </xf>
    <xf numFmtId="0" fontId="5" fillId="0" borderId="0" xfId="38" applyFont="1" applyAlignment="1">
      <alignment horizontal="center"/>
    </xf>
    <xf numFmtId="0" fontId="3" fillId="0" borderId="10" xfId="38" applyFont="1" applyBorder="1" applyAlignment="1">
      <alignment horizontal="center" vertical="center" wrapText="1"/>
    </xf>
    <xf numFmtId="0" fontId="3" fillId="24" borderId="10" xfId="38" applyFont="1" applyFill="1" applyBorder="1" applyAlignment="1">
      <alignment horizontal="center" vertical="center" wrapText="1"/>
    </xf>
    <xf numFmtId="0" fontId="9" fillId="0" borderId="0" xfId="42" applyFont="1" applyAlignment="1">
      <alignment horizontal="right"/>
    </xf>
    <xf numFmtId="0" fontId="6" fillId="0" borderId="11" xfId="42" applyFont="1" applyBorder="1" applyAlignment="1">
      <alignment horizontal="center" vertical="center" wrapText="1"/>
    </xf>
    <xf numFmtId="0" fontId="6" fillId="0" borderId="13" xfId="42" applyFont="1" applyBorder="1" applyAlignment="1">
      <alignment horizontal="center" vertical="center" wrapText="1"/>
    </xf>
    <xf numFmtId="0" fontId="11" fillId="0" borderId="12" xfId="42" applyFont="1" applyBorder="1" applyAlignment="1">
      <alignment horizontal="center" vertical="center" wrapText="1"/>
    </xf>
    <xf numFmtId="0" fontId="11" fillId="0" borderId="13" xfId="42" applyFont="1" applyBorder="1" applyAlignment="1">
      <alignment horizontal="center" vertical="center" wrapText="1"/>
    </xf>
    <xf numFmtId="0" fontId="7" fillId="0" borderId="0" xfId="42" applyFont="1" applyAlignment="1">
      <alignment horizontal="center"/>
    </xf>
    <xf numFmtId="0" fontId="11" fillId="0" borderId="11" xfId="42" applyFont="1" applyBorder="1" applyAlignment="1">
      <alignment horizontal="center" vertical="center" wrapText="1"/>
    </xf>
    <xf numFmtId="0" fontId="3" fillId="0" borderId="18" xfId="38" applyFont="1" applyBorder="1" applyAlignment="1">
      <alignment horizontal="center" vertical="center" wrapText="1"/>
    </xf>
    <xf numFmtId="0" fontId="3" fillId="0" borderId="19" xfId="38" applyFont="1" applyBorder="1" applyAlignment="1">
      <alignment horizontal="center" vertical="center" wrapText="1"/>
    </xf>
    <xf numFmtId="0" fontId="3" fillId="0" borderId="20" xfId="38" applyFont="1" applyBorder="1" applyAlignment="1">
      <alignment horizontal="center" vertical="center" wrapText="1"/>
    </xf>
    <xf numFmtId="0" fontId="3" fillId="0" borderId="18" xfId="42" applyFont="1" applyBorder="1" applyAlignment="1">
      <alignment horizontal="center" vertical="center" wrapText="1"/>
    </xf>
    <xf numFmtId="0" fontId="3" fillId="0" borderId="20" xfId="42" applyFont="1" applyBorder="1" applyAlignment="1">
      <alignment horizontal="center" vertical="center" wrapText="1"/>
    </xf>
    <xf numFmtId="0" fontId="3" fillId="0" borderId="11" xfId="42" applyFont="1" applyBorder="1" applyAlignment="1">
      <alignment horizontal="center" vertical="center" wrapText="1"/>
    </xf>
    <xf numFmtId="0" fontId="3" fillId="0" borderId="13" xfId="42" applyFont="1" applyBorder="1" applyAlignment="1">
      <alignment horizontal="center" vertical="center" wrapText="1"/>
    </xf>
    <xf numFmtId="0" fontId="6" fillId="0" borderId="10" xfId="38" applyFont="1" applyBorder="1" applyAlignment="1">
      <alignment horizontal="center" vertical="center" wrapText="1"/>
    </xf>
    <xf numFmtId="4" fontId="37" fillId="0" borderId="18" xfId="43" applyNumberFormat="1" applyFont="1" applyFill="1" applyBorder="1" applyAlignment="1">
      <alignment horizontal="center"/>
    </xf>
    <xf numFmtId="4" fontId="37" fillId="0" borderId="19" xfId="43" applyNumberFormat="1" applyFont="1" applyFill="1" applyBorder="1" applyAlignment="1">
      <alignment horizontal="center"/>
    </xf>
    <xf numFmtId="4" fontId="37" fillId="0" borderId="20" xfId="43" applyNumberFormat="1" applyFont="1" applyFill="1" applyBorder="1" applyAlignment="1">
      <alignment horizontal="center"/>
    </xf>
    <xf numFmtId="4" fontId="39" fillId="0" borderId="18" xfId="43" applyNumberFormat="1" applyFont="1" applyFill="1" applyBorder="1" applyAlignment="1">
      <alignment horizontal="center" wrapText="1"/>
    </xf>
    <xf numFmtId="4" fontId="39" fillId="0" borderId="19" xfId="43" applyNumberFormat="1" applyFont="1" applyFill="1" applyBorder="1" applyAlignment="1">
      <alignment horizontal="center" wrapText="1"/>
    </xf>
    <xf numFmtId="4" fontId="39" fillId="0" borderId="20" xfId="43" applyNumberFormat="1" applyFont="1" applyFill="1" applyBorder="1" applyAlignment="1">
      <alignment horizontal="center" wrapText="1"/>
    </xf>
    <xf numFmtId="4" fontId="37" fillId="0" borderId="18" xfId="43" applyNumberFormat="1" applyFont="1" applyBorder="1" applyAlignment="1">
      <alignment horizontal="center"/>
    </xf>
    <xf numFmtId="4" fontId="37" fillId="0" borderId="19" xfId="43" applyNumberFormat="1" applyFont="1" applyBorder="1" applyAlignment="1">
      <alignment horizontal="center"/>
    </xf>
    <xf numFmtId="4" fontId="37" fillId="0" borderId="20" xfId="43" applyNumberFormat="1" applyFont="1" applyBorder="1" applyAlignment="1">
      <alignment horizontal="center"/>
    </xf>
    <xf numFmtId="0" fontId="34" fillId="0" borderId="0" xfId="39" applyFont="1" applyBorder="1" applyAlignment="1">
      <alignment horizontal="center" vertical="center" wrapText="1"/>
    </xf>
    <xf numFmtId="0" fontId="33" fillId="0" borderId="10" xfId="39" applyFont="1" applyBorder="1" applyAlignment="1">
      <alignment horizontal="center" vertical="center" wrapText="1"/>
    </xf>
    <xf numFmtId="0" fontId="33" fillId="0" borderId="11" xfId="39" applyFont="1" applyBorder="1" applyAlignment="1">
      <alignment horizontal="center" vertical="center" wrapText="1"/>
    </xf>
    <xf numFmtId="0" fontId="33" fillId="0" borderId="12" xfId="39" applyFont="1" applyBorder="1" applyAlignment="1">
      <alignment horizontal="center" vertical="center" wrapText="1"/>
    </xf>
    <xf numFmtId="0" fontId="33" fillId="0" borderId="13" xfId="39" applyFont="1" applyBorder="1" applyAlignment="1">
      <alignment horizontal="center" vertical="center" wrapText="1"/>
    </xf>
    <xf numFmtId="0" fontId="33" fillId="0" borderId="10" xfId="39" applyFont="1" applyFill="1" applyBorder="1" applyAlignment="1">
      <alignment horizontal="center" vertical="center" wrapText="1"/>
    </xf>
    <xf numFmtId="0" fontId="33" fillId="0" borderId="14" xfId="39" applyFont="1" applyBorder="1" applyAlignment="1">
      <alignment horizontal="center" vertical="center" wrapText="1"/>
    </xf>
    <xf numFmtId="0" fontId="33" fillId="0" borderId="15" xfId="39" applyFont="1" applyBorder="1" applyAlignment="1">
      <alignment horizontal="center" vertical="center" wrapText="1"/>
    </xf>
    <xf numFmtId="0" fontId="33" fillId="0" borderId="21" xfId="39" applyFont="1" applyBorder="1" applyAlignment="1">
      <alignment horizontal="center" vertical="center" wrapText="1"/>
    </xf>
    <xf numFmtId="0" fontId="9" fillId="0" borderId="0" xfId="39" applyFont="1" applyAlignment="1">
      <alignment horizontal="right"/>
    </xf>
    <xf numFmtId="0" fontId="8" fillId="0" borderId="0" xfId="40" applyFont="1" applyAlignment="1">
      <alignment horizontal="right"/>
    </xf>
    <xf numFmtId="0" fontId="9" fillId="0" borderId="0" xfId="40" applyFont="1" applyAlignment="1">
      <alignment horizontal="right" vertical="center"/>
    </xf>
    <xf numFmtId="0" fontId="4" fillId="0" borderId="0" xfId="40" applyFont="1" applyAlignment="1">
      <alignment horizontal="center" vertical="center" wrapText="1"/>
    </xf>
    <xf numFmtId="49" fontId="11" fillId="0" borderId="11" xfId="40" applyNumberFormat="1" applyFont="1" applyBorder="1" applyAlignment="1">
      <alignment horizontal="center" vertical="center" wrapText="1"/>
    </xf>
    <xf numFmtId="49" fontId="11" fillId="0" borderId="13" xfId="40" applyNumberFormat="1" applyFont="1" applyBorder="1" applyAlignment="1">
      <alignment horizontal="center" vertical="center" wrapText="1"/>
    </xf>
    <xf numFmtId="49" fontId="11" fillId="0" borderId="10" xfId="40" applyNumberFormat="1" applyFont="1" applyBorder="1" applyAlignment="1">
      <alignment horizontal="center" vertical="center" wrapText="1"/>
    </xf>
    <xf numFmtId="49" fontId="5" fillId="0" borderId="10" xfId="40" applyNumberFormat="1" applyFont="1" applyBorder="1" applyAlignment="1">
      <alignment horizontal="center" vertical="center" wrapText="1"/>
    </xf>
    <xf numFmtId="0" fontId="5" fillId="0" borderId="11" xfId="41" applyFont="1" applyBorder="1" applyAlignment="1">
      <alignment horizontal="center" vertical="center" wrapText="1"/>
    </xf>
    <xf numFmtId="0" fontId="5" fillId="0" borderId="13" xfId="41" applyFont="1" applyBorder="1" applyAlignment="1">
      <alignment horizontal="center" vertical="center" wrapText="1"/>
    </xf>
    <xf numFmtId="0" fontId="5" fillId="0" borderId="11" xfId="41" applyFont="1" applyBorder="1" applyAlignment="1">
      <alignment horizontal="center" vertical="center"/>
    </xf>
    <xf numFmtId="0" fontId="5" fillId="0" borderId="13" xfId="41" applyFont="1" applyBorder="1" applyAlignment="1">
      <alignment horizontal="center" vertical="center"/>
    </xf>
    <xf numFmtId="0" fontId="8" fillId="0" borderId="0" xfId="41" applyFont="1" applyAlignment="1">
      <alignment horizontal="right"/>
    </xf>
    <xf numFmtId="0" fontId="9" fillId="0" borderId="0" xfId="41" applyFont="1" applyAlignment="1">
      <alignment horizontal="right"/>
    </xf>
    <xf numFmtId="0" fontId="5" fillId="0" borderId="11" xfId="41" quotePrefix="1" applyFont="1" applyBorder="1" applyAlignment="1">
      <alignment horizontal="right" vertical="top" wrapText="1"/>
    </xf>
    <xf numFmtId="0" fontId="5" fillId="0" borderId="12" xfId="41" quotePrefix="1" applyFont="1" applyBorder="1" applyAlignment="1">
      <alignment horizontal="right" vertical="top" wrapText="1"/>
    </xf>
    <xf numFmtId="0" fontId="5" fillId="0" borderId="13" xfId="41" quotePrefix="1" applyFont="1" applyBorder="1" applyAlignment="1">
      <alignment horizontal="right" vertical="top" wrapText="1"/>
    </xf>
    <xf numFmtId="0" fontId="5" fillId="0" borderId="11" xfId="41" applyFont="1" applyBorder="1" applyAlignment="1">
      <alignment horizontal="justify" vertical="top" wrapText="1"/>
    </xf>
    <xf numFmtId="0" fontId="5" fillId="0" borderId="12" xfId="41" applyFont="1" applyBorder="1" applyAlignment="1">
      <alignment horizontal="justify" vertical="top" wrapText="1"/>
    </xf>
    <xf numFmtId="0" fontId="5" fillId="0" borderId="13" xfId="41" applyFont="1" applyBorder="1" applyAlignment="1">
      <alignment horizontal="justify" vertical="top" wrapText="1"/>
    </xf>
    <xf numFmtId="0" fontId="5" fillId="0" borderId="12" xfId="41" quotePrefix="1" applyFont="1" applyBorder="1" applyAlignment="1">
      <alignment horizontal="center" vertical="top" wrapText="1"/>
    </xf>
    <xf numFmtId="0" fontId="5" fillId="0" borderId="13" xfId="41" quotePrefix="1" applyFont="1" applyBorder="1" applyAlignment="1">
      <alignment horizontal="center" vertical="top" wrapText="1"/>
    </xf>
    <xf numFmtId="0" fontId="4" fillId="0" borderId="0" xfId="41" applyFont="1" applyAlignment="1">
      <alignment horizontal="center"/>
    </xf>
    <xf numFmtId="0" fontId="11" fillId="0" borderId="11" xfId="41" applyFont="1" applyBorder="1" applyAlignment="1">
      <alignment horizontal="center" vertical="center" wrapText="1"/>
    </xf>
    <xf numFmtId="0" fontId="11" fillId="0" borderId="13" xfId="41" applyFont="1" applyBorder="1" applyAlignment="1">
      <alignment horizontal="center" vertical="center" wrapText="1"/>
    </xf>
  </cellXfs>
  <cellStyles count="50">
    <cellStyle name="20% - Акцент1" xfId="2" builtinId="30" customBuiltin="1"/>
    <cellStyle name="20% - Акцент2" xfId="3" builtinId="34" customBuiltin="1"/>
    <cellStyle name="20% - Акцент3" xfId="4" builtinId="38" customBuiltin="1"/>
    <cellStyle name="20% - Акцент4" xfId="5" builtinId="42" customBuiltin="1"/>
    <cellStyle name="20% - Акцент5" xfId="6" builtinId="46" customBuiltin="1"/>
    <cellStyle name="20% - Акцент6" xfId="7" builtinId="50" customBuiltin="1"/>
    <cellStyle name="40% - Акцент1" xfId="8" builtinId="31" customBuiltin="1"/>
    <cellStyle name="40% - Акцент2" xfId="9" builtinId="35" customBuiltin="1"/>
    <cellStyle name="40% - Акцент3" xfId="10" builtinId="39" customBuiltin="1"/>
    <cellStyle name="40% - Акцент4" xfId="11" builtinId="43" customBuiltin="1"/>
    <cellStyle name="40% - Акцент5" xfId="12" builtinId="47" customBuiltin="1"/>
    <cellStyle name="40% - Акцент6" xfId="13" builtinId="51" customBuiltin="1"/>
    <cellStyle name="60% - Акцент1" xfId="14" builtinId="32" customBuiltin="1"/>
    <cellStyle name="60% - Акцент2" xfId="15" builtinId="36" customBuiltin="1"/>
    <cellStyle name="60% - Акцент3" xfId="16" builtinId="40" customBuiltin="1"/>
    <cellStyle name="60% - Акцент4" xfId="17" builtinId="44" customBuiltin="1"/>
    <cellStyle name="60% - Акцент5" xfId="18" builtinId="48" customBuiltin="1"/>
    <cellStyle name="60% - Акцент6" xfId="19" builtinId="52" customBuiltin="1"/>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26" builtinId="20" customBuiltin="1"/>
    <cellStyle name="Вывод" xfId="27" builtinId="21" customBuiltin="1"/>
    <cellStyle name="Вычисление" xfId="28" builtinId="22" customBuiltin="1"/>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_2.Додаток 8" xfId="37"/>
    <cellStyle name="Обычный_Додатки" xfId="38"/>
    <cellStyle name="Обычный_Додаток 4" xfId="39"/>
    <cellStyle name="Обычный_Додаток 7" xfId="40"/>
    <cellStyle name="Обычный_Додаток 8" xfId="41"/>
    <cellStyle name="Обычный_Лист1" xfId="42"/>
    <cellStyle name="Обычный_Сводна с-р" xfId="43"/>
    <cellStyle name="Плохой" xfId="44" builtinId="27" customBuiltin="1"/>
    <cellStyle name="Пояснение" xfId="45" builtinId="53" customBuiltin="1"/>
    <cellStyle name="Примечание" xfId="46" builtinId="10" customBuiltin="1"/>
    <cellStyle name="Связанная ячейка" xfId="47" builtinId="24" customBuiltin="1"/>
    <cellStyle name="Стиль 1" xfId="1"/>
    <cellStyle name="Текст предупреждения" xfId="48" builtinId="11" customBuiltin="1"/>
    <cellStyle name="Хороший" xfId="49"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23"/>
  <sheetViews>
    <sheetView workbookViewId="0">
      <selection activeCell="C4" sqref="C4"/>
    </sheetView>
  </sheetViews>
  <sheetFormatPr defaultRowHeight="12.75"/>
  <cols>
    <col min="1" max="1" width="11.28515625" style="2" customWidth="1"/>
    <col min="2" max="2" width="41" style="2" customWidth="1"/>
    <col min="3" max="3" width="11.7109375" style="2" customWidth="1"/>
    <col min="4" max="4" width="11.5703125" style="2" customWidth="1"/>
    <col min="5" max="5" width="11.140625" style="2" customWidth="1"/>
    <col min="6" max="6" width="11.85546875" style="2" customWidth="1"/>
    <col min="7" max="16384" width="9.140625" style="2"/>
  </cols>
  <sheetData>
    <row r="1" spans="1:6" ht="15">
      <c r="B1" s="199" t="s">
        <v>0</v>
      </c>
      <c r="C1" s="199"/>
      <c r="D1" s="199"/>
      <c r="E1" s="199"/>
      <c r="F1" s="199"/>
    </row>
    <row r="2" spans="1:6" ht="15">
      <c r="B2" s="18"/>
      <c r="C2" s="17"/>
      <c r="D2" s="17"/>
      <c r="E2" s="17"/>
      <c r="F2" s="17" t="s">
        <v>17</v>
      </c>
    </row>
    <row r="3" spans="1:6" ht="15">
      <c r="B3" s="200" t="s">
        <v>18</v>
      </c>
      <c r="C3" s="200"/>
      <c r="D3" s="200"/>
      <c r="E3" s="200"/>
      <c r="F3" s="200"/>
    </row>
    <row r="4" spans="1:6" ht="15">
      <c r="B4" s="18"/>
      <c r="C4" s="19"/>
      <c r="D4" s="19"/>
      <c r="E4" s="19"/>
      <c r="F4" s="19" t="s">
        <v>22</v>
      </c>
    </row>
    <row r="6" spans="1:6" ht="15.75">
      <c r="A6" s="201" t="s">
        <v>19</v>
      </c>
      <c r="B6" s="202"/>
      <c r="C6" s="202"/>
      <c r="D6" s="202"/>
      <c r="E6" s="202"/>
      <c r="F6" s="202"/>
    </row>
    <row r="7" spans="1:6">
      <c r="F7" s="3" t="s">
        <v>1</v>
      </c>
    </row>
    <row r="8" spans="1:6">
      <c r="A8" s="203" t="s">
        <v>2</v>
      </c>
      <c r="B8" s="203" t="s">
        <v>3</v>
      </c>
      <c r="C8" s="204" t="s">
        <v>4</v>
      </c>
      <c r="D8" s="203" t="s">
        <v>5</v>
      </c>
      <c r="E8" s="203" t="s">
        <v>6</v>
      </c>
      <c r="F8" s="203"/>
    </row>
    <row r="9" spans="1:6">
      <c r="A9" s="203"/>
      <c r="B9" s="203"/>
      <c r="C9" s="203"/>
      <c r="D9" s="203"/>
      <c r="E9" s="203" t="s">
        <v>4</v>
      </c>
      <c r="F9" s="203" t="s">
        <v>7</v>
      </c>
    </row>
    <row r="10" spans="1:6">
      <c r="A10" s="203"/>
      <c r="B10" s="203"/>
      <c r="C10" s="203"/>
      <c r="D10" s="203"/>
      <c r="E10" s="203"/>
      <c r="F10" s="203"/>
    </row>
    <row r="11" spans="1:6" s="6" customFormat="1" ht="11.25">
      <c r="A11" s="4">
        <v>1</v>
      </c>
      <c r="B11" s="4">
        <v>2</v>
      </c>
      <c r="C11" s="5">
        <v>3</v>
      </c>
      <c r="D11" s="4">
        <v>4</v>
      </c>
      <c r="E11" s="4">
        <v>5</v>
      </c>
      <c r="F11" s="4">
        <v>6</v>
      </c>
    </row>
    <row r="12" spans="1:6">
      <c r="A12" s="7">
        <v>40000000</v>
      </c>
      <c r="B12" s="8" t="s">
        <v>8</v>
      </c>
      <c r="C12" s="1">
        <f t="shared" ref="C12:C20" si="0">D12+E12</f>
        <v>5403150</v>
      </c>
      <c r="D12" s="9">
        <v>5203150</v>
      </c>
      <c r="E12" s="9">
        <v>200000</v>
      </c>
      <c r="F12" s="9">
        <v>200000</v>
      </c>
    </row>
    <row r="13" spans="1:6">
      <c r="A13" s="7">
        <v>41000000</v>
      </c>
      <c r="B13" s="8" t="s">
        <v>9</v>
      </c>
      <c r="C13" s="1">
        <f t="shared" si="0"/>
        <v>5403150</v>
      </c>
      <c r="D13" s="9">
        <v>5203150</v>
      </c>
      <c r="E13" s="9">
        <v>200000</v>
      </c>
      <c r="F13" s="9">
        <v>200000</v>
      </c>
    </row>
    <row r="14" spans="1:6">
      <c r="A14" s="7">
        <v>41030000</v>
      </c>
      <c r="B14" s="8" t="s">
        <v>10</v>
      </c>
      <c r="C14" s="1">
        <f t="shared" si="0"/>
        <v>5403150</v>
      </c>
      <c r="D14" s="9">
        <v>5203150</v>
      </c>
      <c r="E14" s="9">
        <v>200000</v>
      </c>
      <c r="F14" s="9">
        <v>200000</v>
      </c>
    </row>
    <row r="15" spans="1:6" ht="76.5">
      <c r="A15" s="10">
        <v>41030600</v>
      </c>
      <c r="B15" s="11" t="s">
        <v>20</v>
      </c>
      <c r="C15" s="12">
        <f t="shared" si="0"/>
        <v>4983100</v>
      </c>
      <c r="D15" s="13">
        <v>4983100</v>
      </c>
      <c r="E15" s="13">
        <v>0</v>
      </c>
      <c r="F15" s="13">
        <v>0</v>
      </c>
    </row>
    <row r="16" spans="1:6" ht="51">
      <c r="A16" s="10">
        <v>41031000</v>
      </c>
      <c r="B16" s="11" t="s">
        <v>11</v>
      </c>
      <c r="C16" s="12">
        <f t="shared" si="0"/>
        <v>24900</v>
      </c>
      <c r="D16" s="13">
        <v>24900</v>
      </c>
      <c r="E16" s="13">
        <v>0</v>
      </c>
      <c r="F16" s="13">
        <v>0</v>
      </c>
    </row>
    <row r="17" spans="1:6">
      <c r="A17" s="10">
        <v>41035000</v>
      </c>
      <c r="B17" s="11" t="s">
        <v>12</v>
      </c>
      <c r="C17" s="12">
        <f t="shared" si="0"/>
        <v>239000</v>
      </c>
      <c r="D17" s="13">
        <v>39000</v>
      </c>
      <c r="E17" s="13">
        <v>200000</v>
      </c>
      <c r="F17" s="13">
        <v>200000</v>
      </c>
    </row>
    <row r="18" spans="1:6" ht="102">
      <c r="A18" s="10">
        <v>41035800</v>
      </c>
      <c r="B18" s="11" t="s">
        <v>21</v>
      </c>
      <c r="C18" s="12">
        <f t="shared" si="0"/>
        <v>9700</v>
      </c>
      <c r="D18" s="13">
        <v>9700</v>
      </c>
      <c r="E18" s="13">
        <v>0</v>
      </c>
      <c r="F18" s="13">
        <v>0</v>
      </c>
    </row>
    <row r="19" spans="1:6" ht="41.25" customHeight="1">
      <c r="A19" s="10">
        <v>41037000</v>
      </c>
      <c r="B19" s="11" t="s">
        <v>13</v>
      </c>
      <c r="C19" s="12">
        <f t="shared" si="0"/>
        <v>146450</v>
      </c>
      <c r="D19" s="13">
        <v>146450</v>
      </c>
      <c r="E19" s="13">
        <v>0</v>
      </c>
      <c r="F19" s="13">
        <v>0</v>
      </c>
    </row>
    <row r="20" spans="1:6">
      <c r="A20" s="14" t="s">
        <v>14</v>
      </c>
      <c r="B20" s="15"/>
      <c r="C20" s="1">
        <f t="shared" si="0"/>
        <v>5403150</v>
      </c>
      <c r="D20" s="1">
        <v>5203150</v>
      </c>
      <c r="E20" s="1">
        <v>200000</v>
      </c>
      <c r="F20" s="1">
        <v>200000</v>
      </c>
    </row>
    <row r="23" spans="1:6">
      <c r="B23" s="16" t="s">
        <v>15</v>
      </c>
      <c r="E23" s="16" t="s">
        <v>16</v>
      </c>
    </row>
  </sheetData>
  <mergeCells count="10">
    <mergeCell ref="B1:F1"/>
    <mergeCell ref="B3:F3"/>
    <mergeCell ref="A6:F6"/>
    <mergeCell ref="A8:A10"/>
    <mergeCell ref="B8:B10"/>
    <mergeCell ref="C8:C10"/>
    <mergeCell ref="D8:D10"/>
    <mergeCell ref="E8:F8"/>
    <mergeCell ref="E9:E10"/>
    <mergeCell ref="F9:F10"/>
  </mergeCells>
  <phoneticPr fontId="0" type="noConversion"/>
  <pageMargins left="0.78740157480314965" right="0.51181102362204722" top="0.78740157480314965" bottom="0.78740157480314965" header="0" footer="0"/>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dimension ref="A1:Q51"/>
  <sheetViews>
    <sheetView topLeftCell="A4" workbookViewId="0">
      <selection activeCell="A46" sqref="A46:IV47"/>
    </sheetView>
  </sheetViews>
  <sheetFormatPr defaultRowHeight="12.75"/>
  <cols>
    <col min="1" max="1" width="11.140625" style="2" customWidth="1"/>
    <col min="2" max="2" width="12" style="2" customWidth="1"/>
    <col min="3" max="3" width="74.85546875" style="2" customWidth="1"/>
    <col min="4" max="10" width="11.5703125" style="2" customWidth="1"/>
    <col min="11" max="11" width="10.140625" style="2" customWidth="1"/>
    <col min="12" max="16" width="11.5703125" style="2" customWidth="1"/>
    <col min="17" max="16384" width="9.140625" style="2"/>
  </cols>
  <sheetData>
    <row r="1" spans="1:17" ht="15">
      <c r="K1" s="205" t="s">
        <v>23</v>
      </c>
      <c r="L1" s="205"/>
      <c r="M1" s="205"/>
      <c r="N1" s="205"/>
      <c r="O1" s="205"/>
      <c r="P1" s="205"/>
    </row>
    <row r="2" spans="1:17" ht="15">
      <c r="K2" s="205" t="s">
        <v>24</v>
      </c>
      <c r="L2" s="205"/>
      <c r="M2" s="205"/>
      <c r="N2" s="205"/>
      <c r="O2" s="205"/>
      <c r="P2" s="205"/>
    </row>
    <row r="3" spans="1:17" ht="15">
      <c r="K3" s="22"/>
      <c r="L3" s="205" t="s">
        <v>18</v>
      </c>
      <c r="M3" s="205"/>
      <c r="N3" s="205"/>
      <c r="O3" s="205"/>
      <c r="P3" s="205"/>
    </row>
    <row r="4" spans="1:17" ht="15">
      <c r="K4" s="22"/>
      <c r="L4" s="205" t="s">
        <v>22</v>
      </c>
      <c r="M4" s="205"/>
      <c r="N4" s="205"/>
      <c r="O4" s="205"/>
      <c r="P4" s="205"/>
    </row>
    <row r="5" spans="1:17">
      <c r="A5" s="210" t="s">
        <v>25</v>
      </c>
      <c r="B5" s="210"/>
      <c r="C5" s="210"/>
      <c r="D5" s="210"/>
      <c r="E5" s="210"/>
      <c r="F5" s="210"/>
      <c r="G5" s="210"/>
      <c r="H5" s="210"/>
      <c r="I5" s="210"/>
      <c r="J5" s="210"/>
      <c r="K5" s="210"/>
      <c r="L5" s="210"/>
      <c r="M5" s="210"/>
      <c r="N5" s="210"/>
      <c r="O5" s="210"/>
      <c r="P5" s="210"/>
    </row>
    <row r="6" spans="1:17">
      <c r="A6" s="210" t="s">
        <v>26</v>
      </c>
      <c r="B6" s="210"/>
      <c r="C6" s="210"/>
      <c r="D6" s="210"/>
      <c r="E6" s="210"/>
      <c r="F6" s="210"/>
      <c r="G6" s="210"/>
      <c r="H6" s="210"/>
      <c r="I6" s="210"/>
      <c r="J6" s="210"/>
      <c r="K6" s="210"/>
      <c r="L6" s="210"/>
      <c r="M6" s="210"/>
      <c r="N6" s="210"/>
      <c r="O6" s="210"/>
      <c r="P6" s="210"/>
    </row>
    <row r="7" spans="1:17">
      <c r="P7" s="3" t="s">
        <v>1</v>
      </c>
    </row>
    <row r="8" spans="1:17" ht="12.75" customHeight="1">
      <c r="A8" s="206" t="s">
        <v>27</v>
      </c>
      <c r="B8" s="219" t="s">
        <v>28</v>
      </c>
      <c r="C8" s="211" t="s">
        <v>29</v>
      </c>
      <c r="D8" s="203" t="s">
        <v>5</v>
      </c>
      <c r="E8" s="203"/>
      <c r="F8" s="203"/>
      <c r="G8" s="203"/>
      <c r="H8" s="203"/>
      <c r="I8" s="212" t="s">
        <v>6</v>
      </c>
      <c r="J8" s="213"/>
      <c r="K8" s="213"/>
      <c r="L8" s="213"/>
      <c r="M8" s="213"/>
      <c r="N8" s="213"/>
      <c r="O8" s="214"/>
      <c r="P8" s="204" t="s">
        <v>30</v>
      </c>
    </row>
    <row r="9" spans="1:17" ht="33" customHeight="1">
      <c r="A9" s="207"/>
      <c r="B9" s="203"/>
      <c r="C9" s="209"/>
      <c r="D9" s="204" t="s">
        <v>4</v>
      </c>
      <c r="E9" s="203" t="s">
        <v>31</v>
      </c>
      <c r="F9" s="203" t="s">
        <v>32</v>
      </c>
      <c r="G9" s="203"/>
      <c r="H9" s="203" t="s">
        <v>33</v>
      </c>
      <c r="I9" s="204" t="s">
        <v>4</v>
      </c>
      <c r="J9" s="203" t="s">
        <v>31</v>
      </c>
      <c r="K9" s="203" t="s">
        <v>32</v>
      </c>
      <c r="L9" s="203"/>
      <c r="M9" s="203" t="s">
        <v>33</v>
      </c>
      <c r="N9" s="215" t="s">
        <v>32</v>
      </c>
      <c r="O9" s="216"/>
      <c r="P9" s="203"/>
    </row>
    <row r="10" spans="1:17" ht="12.75" customHeight="1">
      <c r="A10" s="206" t="s">
        <v>34</v>
      </c>
      <c r="B10" s="203"/>
      <c r="C10" s="208" t="s">
        <v>35</v>
      </c>
      <c r="D10" s="203"/>
      <c r="E10" s="203"/>
      <c r="F10" s="203" t="s">
        <v>36</v>
      </c>
      <c r="G10" s="203" t="s">
        <v>37</v>
      </c>
      <c r="H10" s="203"/>
      <c r="I10" s="203"/>
      <c r="J10" s="203"/>
      <c r="K10" s="203" t="s">
        <v>36</v>
      </c>
      <c r="L10" s="203" t="s">
        <v>37</v>
      </c>
      <c r="M10" s="203"/>
      <c r="N10" s="217" t="s">
        <v>38</v>
      </c>
      <c r="O10" s="23" t="s">
        <v>32</v>
      </c>
      <c r="P10" s="203"/>
    </row>
    <row r="11" spans="1:17" ht="67.5" customHeight="1">
      <c r="A11" s="207"/>
      <c r="B11" s="203"/>
      <c r="C11" s="209"/>
      <c r="D11" s="203"/>
      <c r="E11" s="203"/>
      <c r="F11" s="203"/>
      <c r="G11" s="203"/>
      <c r="H11" s="203"/>
      <c r="I11" s="203"/>
      <c r="J11" s="203"/>
      <c r="K11" s="203"/>
      <c r="L11" s="203"/>
      <c r="M11" s="203"/>
      <c r="N11" s="218"/>
      <c r="O11" s="24" t="s">
        <v>39</v>
      </c>
      <c r="P11" s="203"/>
    </row>
    <row r="12" spans="1:17" s="28" customFormat="1" ht="10.5">
      <c r="A12" s="25">
        <v>1</v>
      </c>
      <c r="B12" s="25">
        <v>2</v>
      </c>
      <c r="C12" s="25">
        <v>3</v>
      </c>
      <c r="D12" s="26">
        <v>4</v>
      </c>
      <c r="E12" s="25">
        <v>5</v>
      </c>
      <c r="F12" s="25">
        <v>6</v>
      </c>
      <c r="G12" s="25">
        <v>7</v>
      </c>
      <c r="H12" s="25">
        <v>8</v>
      </c>
      <c r="I12" s="26">
        <v>9</v>
      </c>
      <c r="J12" s="25">
        <v>10</v>
      </c>
      <c r="K12" s="25">
        <v>11</v>
      </c>
      <c r="L12" s="25">
        <v>12</v>
      </c>
      <c r="M12" s="25">
        <v>13</v>
      </c>
      <c r="N12" s="25">
        <v>14</v>
      </c>
      <c r="O12" s="25">
        <v>15</v>
      </c>
      <c r="P12" s="26" t="s">
        <v>40</v>
      </c>
      <c r="Q12" s="27"/>
    </row>
    <row r="13" spans="1:17">
      <c r="A13" s="29" t="s">
        <v>41</v>
      </c>
      <c r="B13" s="30"/>
      <c r="C13" s="31" t="s">
        <v>42</v>
      </c>
      <c r="D13" s="32">
        <v>90622</v>
      </c>
      <c r="E13" s="33">
        <v>90622</v>
      </c>
      <c r="F13" s="33">
        <v>61782</v>
      </c>
      <c r="G13" s="33">
        <v>0</v>
      </c>
      <c r="H13" s="33">
        <v>0</v>
      </c>
      <c r="I13" s="32">
        <v>0</v>
      </c>
      <c r="J13" s="33">
        <v>0</v>
      </c>
      <c r="K13" s="33">
        <v>0</v>
      </c>
      <c r="L13" s="33">
        <v>0</v>
      </c>
      <c r="M13" s="33">
        <v>0</v>
      </c>
      <c r="N13" s="33">
        <v>0</v>
      </c>
      <c r="O13" s="33">
        <v>0</v>
      </c>
      <c r="P13" s="32">
        <f t="shared" ref="P13:P48" si="0">D13+I13</f>
        <v>90622</v>
      </c>
    </row>
    <row r="14" spans="1:17">
      <c r="A14" s="34" t="s">
        <v>43</v>
      </c>
      <c r="B14" s="30"/>
      <c r="C14" s="35" t="s">
        <v>44</v>
      </c>
      <c r="D14" s="32">
        <v>90622</v>
      </c>
      <c r="E14" s="33">
        <v>90622</v>
      </c>
      <c r="F14" s="33">
        <v>61782</v>
      </c>
      <c r="G14" s="33">
        <v>0</v>
      </c>
      <c r="H14" s="33">
        <v>0</v>
      </c>
      <c r="I14" s="32">
        <v>0</v>
      </c>
      <c r="J14" s="33">
        <v>0</v>
      </c>
      <c r="K14" s="33">
        <v>0</v>
      </c>
      <c r="L14" s="33">
        <v>0</v>
      </c>
      <c r="M14" s="33">
        <v>0</v>
      </c>
      <c r="N14" s="33">
        <v>0</v>
      </c>
      <c r="O14" s="33">
        <v>0</v>
      </c>
      <c r="P14" s="32">
        <f t="shared" si="0"/>
        <v>90622</v>
      </c>
    </row>
    <row r="15" spans="1:17">
      <c r="A15" s="36" t="s">
        <v>45</v>
      </c>
      <c r="B15" s="37" t="s">
        <v>46</v>
      </c>
      <c r="C15" s="38" t="s">
        <v>47</v>
      </c>
      <c r="D15" s="39">
        <v>90622</v>
      </c>
      <c r="E15" s="40">
        <v>90622</v>
      </c>
      <c r="F15" s="40">
        <v>61782</v>
      </c>
      <c r="G15" s="40">
        <v>0</v>
      </c>
      <c r="H15" s="40">
        <v>0</v>
      </c>
      <c r="I15" s="39">
        <v>0</v>
      </c>
      <c r="J15" s="40">
        <v>0</v>
      </c>
      <c r="K15" s="40">
        <v>0</v>
      </c>
      <c r="L15" s="40">
        <v>0</v>
      </c>
      <c r="M15" s="40">
        <v>0</v>
      </c>
      <c r="N15" s="40">
        <v>0</v>
      </c>
      <c r="O15" s="40">
        <v>0</v>
      </c>
      <c r="P15" s="39">
        <f t="shared" si="0"/>
        <v>90622</v>
      </c>
    </row>
    <row r="16" spans="1:17">
      <c r="A16" s="29" t="s">
        <v>48</v>
      </c>
      <c r="B16" s="30"/>
      <c r="C16" s="31" t="s">
        <v>49</v>
      </c>
      <c r="D16" s="32">
        <v>27000</v>
      </c>
      <c r="E16" s="33">
        <v>27000</v>
      </c>
      <c r="F16" s="33">
        <v>-21634.78</v>
      </c>
      <c r="G16" s="33">
        <v>-2000</v>
      </c>
      <c r="H16" s="33">
        <v>0</v>
      </c>
      <c r="I16" s="32">
        <v>200000</v>
      </c>
      <c r="J16" s="33">
        <v>0</v>
      </c>
      <c r="K16" s="33">
        <v>0</v>
      </c>
      <c r="L16" s="33">
        <v>0</v>
      </c>
      <c r="M16" s="33">
        <v>200000</v>
      </c>
      <c r="N16" s="33">
        <v>200000</v>
      </c>
      <c r="O16" s="33">
        <v>0</v>
      </c>
      <c r="P16" s="32">
        <f t="shared" si="0"/>
        <v>227000</v>
      </c>
    </row>
    <row r="17" spans="1:16">
      <c r="A17" s="34" t="s">
        <v>50</v>
      </c>
      <c r="B17" s="30"/>
      <c r="C17" s="35" t="s">
        <v>51</v>
      </c>
      <c r="D17" s="32">
        <v>27000</v>
      </c>
      <c r="E17" s="33">
        <v>27000</v>
      </c>
      <c r="F17" s="33">
        <v>-23034.78</v>
      </c>
      <c r="G17" s="33">
        <v>0</v>
      </c>
      <c r="H17" s="33">
        <v>0</v>
      </c>
      <c r="I17" s="32">
        <v>200000</v>
      </c>
      <c r="J17" s="33">
        <v>0</v>
      </c>
      <c r="K17" s="33">
        <v>0</v>
      </c>
      <c r="L17" s="33">
        <v>0</v>
      </c>
      <c r="M17" s="33">
        <v>200000</v>
      </c>
      <c r="N17" s="33">
        <v>200000</v>
      </c>
      <c r="O17" s="33">
        <v>0</v>
      </c>
      <c r="P17" s="32">
        <f t="shared" si="0"/>
        <v>227000</v>
      </c>
    </row>
    <row r="18" spans="1:16">
      <c r="A18" s="36" t="s">
        <v>52</v>
      </c>
      <c r="B18" s="37" t="s">
        <v>53</v>
      </c>
      <c r="C18" s="38" t="s">
        <v>54</v>
      </c>
      <c r="D18" s="39">
        <v>19164.59</v>
      </c>
      <c r="E18" s="40">
        <v>19164.59</v>
      </c>
      <c r="F18" s="40">
        <v>-23034.78</v>
      </c>
      <c r="G18" s="40">
        <v>0</v>
      </c>
      <c r="H18" s="40">
        <v>0</v>
      </c>
      <c r="I18" s="39">
        <v>200000</v>
      </c>
      <c r="J18" s="40">
        <v>0</v>
      </c>
      <c r="K18" s="40">
        <v>0</v>
      </c>
      <c r="L18" s="40">
        <v>0</v>
      </c>
      <c r="M18" s="40">
        <v>200000</v>
      </c>
      <c r="N18" s="40">
        <v>200000</v>
      </c>
      <c r="O18" s="40">
        <v>0</v>
      </c>
      <c r="P18" s="39">
        <f t="shared" si="0"/>
        <v>219164.59</v>
      </c>
    </row>
    <row r="19" spans="1:16">
      <c r="A19" s="36" t="s">
        <v>55</v>
      </c>
      <c r="B19" s="37" t="s">
        <v>56</v>
      </c>
      <c r="C19" s="38" t="s">
        <v>57</v>
      </c>
      <c r="D19" s="39">
        <v>39485.410000000003</v>
      </c>
      <c r="E19" s="40">
        <v>39485.410000000003</v>
      </c>
      <c r="F19" s="40">
        <v>0</v>
      </c>
      <c r="G19" s="40">
        <v>0</v>
      </c>
      <c r="H19" s="40">
        <v>0</v>
      </c>
      <c r="I19" s="39">
        <v>0</v>
      </c>
      <c r="J19" s="40">
        <v>0</v>
      </c>
      <c r="K19" s="40">
        <v>0</v>
      </c>
      <c r="L19" s="40">
        <v>0</v>
      </c>
      <c r="M19" s="40">
        <v>0</v>
      </c>
      <c r="N19" s="40">
        <v>0</v>
      </c>
      <c r="O19" s="40">
        <v>0</v>
      </c>
      <c r="P19" s="39">
        <f t="shared" si="0"/>
        <v>39485.410000000003</v>
      </c>
    </row>
    <row r="20" spans="1:16">
      <c r="A20" s="36" t="s">
        <v>58</v>
      </c>
      <c r="B20" s="37" t="s">
        <v>59</v>
      </c>
      <c r="C20" s="38" t="s">
        <v>60</v>
      </c>
      <c r="D20" s="39">
        <v>-31650</v>
      </c>
      <c r="E20" s="40">
        <v>-31650</v>
      </c>
      <c r="F20" s="40">
        <v>0</v>
      </c>
      <c r="G20" s="40">
        <v>0</v>
      </c>
      <c r="H20" s="40">
        <v>0</v>
      </c>
      <c r="I20" s="39">
        <v>0</v>
      </c>
      <c r="J20" s="40">
        <v>0</v>
      </c>
      <c r="K20" s="40">
        <v>0</v>
      </c>
      <c r="L20" s="40">
        <v>0</v>
      </c>
      <c r="M20" s="40">
        <v>0</v>
      </c>
      <c r="N20" s="40">
        <v>0</v>
      </c>
      <c r="O20" s="40">
        <v>0</v>
      </c>
      <c r="P20" s="39">
        <f t="shared" si="0"/>
        <v>-31650</v>
      </c>
    </row>
    <row r="21" spans="1:16">
      <c r="A21" s="34" t="s">
        <v>43</v>
      </c>
      <c r="B21" s="30"/>
      <c r="C21" s="35" t="s">
        <v>44</v>
      </c>
      <c r="D21" s="32">
        <v>-1.1368683772161603E-13</v>
      </c>
      <c r="E21" s="33">
        <v>-1.1368683772161603E-13</v>
      </c>
      <c r="F21" s="33">
        <v>1400</v>
      </c>
      <c r="G21" s="33">
        <v>-2000</v>
      </c>
      <c r="H21" s="33">
        <v>0</v>
      </c>
      <c r="I21" s="32">
        <v>0</v>
      </c>
      <c r="J21" s="33">
        <v>0</v>
      </c>
      <c r="K21" s="33">
        <v>0</v>
      </c>
      <c r="L21" s="33">
        <v>0</v>
      </c>
      <c r="M21" s="33">
        <v>0</v>
      </c>
      <c r="N21" s="33">
        <v>0</v>
      </c>
      <c r="O21" s="33">
        <v>0</v>
      </c>
      <c r="P21" s="32">
        <f t="shared" si="0"/>
        <v>-1.1368683772161603E-13</v>
      </c>
    </row>
    <row r="22" spans="1:16">
      <c r="A22" s="36" t="s">
        <v>61</v>
      </c>
      <c r="B22" s="37" t="s">
        <v>62</v>
      </c>
      <c r="C22" s="38" t="s">
        <v>63</v>
      </c>
      <c r="D22" s="39">
        <v>-1.1368683772161603E-13</v>
      </c>
      <c r="E22" s="40">
        <v>-1.1368683772161603E-13</v>
      </c>
      <c r="F22" s="40">
        <v>1400</v>
      </c>
      <c r="G22" s="40">
        <v>-2000</v>
      </c>
      <c r="H22" s="40">
        <v>0</v>
      </c>
      <c r="I22" s="39">
        <v>0</v>
      </c>
      <c r="J22" s="40">
        <v>0</v>
      </c>
      <c r="K22" s="40">
        <v>0</v>
      </c>
      <c r="L22" s="40">
        <v>0</v>
      </c>
      <c r="M22" s="40">
        <v>0</v>
      </c>
      <c r="N22" s="40">
        <v>0</v>
      </c>
      <c r="O22" s="40">
        <v>0</v>
      </c>
      <c r="P22" s="39">
        <f t="shared" si="0"/>
        <v>-1.1368683772161603E-13</v>
      </c>
    </row>
    <row r="23" spans="1:16">
      <c r="A23" s="29" t="s">
        <v>64</v>
      </c>
      <c r="B23" s="30"/>
      <c r="C23" s="31" t="s">
        <v>65</v>
      </c>
      <c r="D23" s="32">
        <v>12000</v>
      </c>
      <c r="E23" s="33">
        <v>12000</v>
      </c>
      <c r="F23" s="33">
        <v>0</v>
      </c>
      <c r="G23" s="33">
        <v>0</v>
      </c>
      <c r="H23" s="33">
        <v>0</v>
      </c>
      <c r="I23" s="32">
        <v>0</v>
      </c>
      <c r="J23" s="33">
        <v>0</v>
      </c>
      <c r="K23" s="33">
        <v>0</v>
      </c>
      <c r="L23" s="33">
        <v>0</v>
      </c>
      <c r="M23" s="33">
        <v>0</v>
      </c>
      <c r="N23" s="33">
        <v>0</v>
      </c>
      <c r="O23" s="33">
        <v>0</v>
      </c>
      <c r="P23" s="32">
        <f t="shared" si="0"/>
        <v>12000</v>
      </c>
    </row>
    <row r="24" spans="1:16">
      <c r="A24" s="34" t="s">
        <v>66</v>
      </c>
      <c r="B24" s="30"/>
      <c r="C24" s="35" t="s">
        <v>67</v>
      </c>
      <c r="D24" s="32">
        <v>12000</v>
      </c>
      <c r="E24" s="33">
        <v>12000</v>
      </c>
      <c r="F24" s="33">
        <v>0</v>
      </c>
      <c r="G24" s="33">
        <v>0</v>
      </c>
      <c r="H24" s="33">
        <v>0</v>
      </c>
      <c r="I24" s="32">
        <v>0</v>
      </c>
      <c r="J24" s="33">
        <v>0</v>
      </c>
      <c r="K24" s="33">
        <v>0</v>
      </c>
      <c r="L24" s="33">
        <v>0</v>
      </c>
      <c r="M24" s="33">
        <v>0</v>
      </c>
      <c r="N24" s="33">
        <v>0</v>
      </c>
      <c r="O24" s="33">
        <v>0</v>
      </c>
      <c r="P24" s="32">
        <f t="shared" si="0"/>
        <v>12000</v>
      </c>
    </row>
    <row r="25" spans="1:16" ht="25.5">
      <c r="A25" s="36" t="s">
        <v>68</v>
      </c>
      <c r="B25" s="37" t="s">
        <v>69</v>
      </c>
      <c r="C25" s="38" t="s">
        <v>70</v>
      </c>
      <c r="D25" s="39">
        <v>12000</v>
      </c>
      <c r="E25" s="40">
        <v>12000</v>
      </c>
      <c r="F25" s="40">
        <v>0</v>
      </c>
      <c r="G25" s="40">
        <v>0</v>
      </c>
      <c r="H25" s="40">
        <v>0</v>
      </c>
      <c r="I25" s="39">
        <v>0</v>
      </c>
      <c r="J25" s="40">
        <v>0</v>
      </c>
      <c r="K25" s="40">
        <v>0</v>
      </c>
      <c r="L25" s="40">
        <v>0</v>
      </c>
      <c r="M25" s="40">
        <v>0</v>
      </c>
      <c r="N25" s="40">
        <v>0</v>
      </c>
      <c r="O25" s="40">
        <v>0</v>
      </c>
      <c r="P25" s="39">
        <f t="shared" si="0"/>
        <v>12000</v>
      </c>
    </row>
    <row r="26" spans="1:16" ht="25.5">
      <c r="A26" s="29" t="s">
        <v>71</v>
      </c>
      <c r="B26" s="30"/>
      <c r="C26" s="31" t="s">
        <v>72</v>
      </c>
      <c r="D26" s="32">
        <v>5017700</v>
      </c>
      <c r="E26" s="33">
        <v>5017700</v>
      </c>
      <c r="F26" s="33">
        <v>0</v>
      </c>
      <c r="G26" s="33">
        <v>0</v>
      </c>
      <c r="H26" s="33">
        <v>0</v>
      </c>
      <c r="I26" s="32">
        <v>0</v>
      </c>
      <c r="J26" s="33">
        <v>0</v>
      </c>
      <c r="K26" s="33">
        <v>0</v>
      </c>
      <c r="L26" s="33">
        <v>0</v>
      </c>
      <c r="M26" s="33">
        <v>0</v>
      </c>
      <c r="N26" s="33">
        <v>0</v>
      </c>
      <c r="O26" s="33">
        <v>0</v>
      </c>
      <c r="P26" s="32">
        <f t="shared" si="0"/>
        <v>5017700</v>
      </c>
    </row>
    <row r="27" spans="1:16">
      <c r="A27" s="34" t="s">
        <v>66</v>
      </c>
      <c r="B27" s="30"/>
      <c r="C27" s="35" t="s">
        <v>67</v>
      </c>
      <c r="D27" s="32">
        <v>9700</v>
      </c>
      <c r="E27" s="33">
        <v>9700</v>
      </c>
      <c r="F27" s="33">
        <v>0</v>
      </c>
      <c r="G27" s="33">
        <v>0</v>
      </c>
      <c r="H27" s="33">
        <v>0</v>
      </c>
      <c r="I27" s="32">
        <v>0</v>
      </c>
      <c r="J27" s="33">
        <v>0</v>
      </c>
      <c r="K27" s="33">
        <v>0</v>
      </c>
      <c r="L27" s="33">
        <v>0</v>
      </c>
      <c r="M27" s="33">
        <v>0</v>
      </c>
      <c r="N27" s="33">
        <v>0</v>
      </c>
      <c r="O27" s="33">
        <v>0</v>
      </c>
      <c r="P27" s="32">
        <f t="shared" si="0"/>
        <v>9700</v>
      </c>
    </row>
    <row r="28" spans="1:16">
      <c r="A28" s="36" t="s">
        <v>73</v>
      </c>
      <c r="B28" s="37" t="s">
        <v>74</v>
      </c>
      <c r="C28" s="38" t="s">
        <v>75</v>
      </c>
      <c r="D28" s="39">
        <v>9700</v>
      </c>
      <c r="E28" s="40">
        <v>9700</v>
      </c>
      <c r="F28" s="40">
        <v>0</v>
      </c>
      <c r="G28" s="40">
        <v>0</v>
      </c>
      <c r="H28" s="40">
        <v>0</v>
      </c>
      <c r="I28" s="39">
        <v>0</v>
      </c>
      <c r="J28" s="40">
        <v>0</v>
      </c>
      <c r="K28" s="40">
        <v>0</v>
      </c>
      <c r="L28" s="40">
        <v>0</v>
      </c>
      <c r="M28" s="40">
        <v>0</v>
      </c>
      <c r="N28" s="40">
        <v>0</v>
      </c>
      <c r="O28" s="40">
        <v>0</v>
      </c>
      <c r="P28" s="39">
        <f t="shared" si="0"/>
        <v>9700</v>
      </c>
    </row>
    <row r="29" spans="1:16">
      <c r="A29" s="34" t="s">
        <v>76</v>
      </c>
      <c r="B29" s="30"/>
      <c r="C29" s="35" t="s">
        <v>77</v>
      </c>
      <c r="D29" s="32">
        <v>5008000</v>
      </c>
      <c r="E29" s="33">
        <v>5008000</v>
      </c>
      <c r="F29" s="33">
        <v>0</v>
      </c>
      <c r="G29" s="33">
        <v>0</v>
      </c>
      <c r="H29" s="33">
        <v>0</v>
      </c>
      <c r="I29" s="32">
        <v>0</v>
      </c>
      <c r="J29" s="33">
        <v>0</v>
      </c>
      <c r="K29" s="33">
        <v>0</v>
      </c>
      <c r="L29" s="33">
        <v>0</v>
      </c>
      <c r="M29" s="33">
        <v>0</v>
      </c>
      <c r="N29" s="33">
        <v>0</v>
      </c>
      <c r="O29" s="33">
        <v>0</v>
      </c>
      <c r="P29" s="32">
        <f t="shared" si="0"/>
        <v>5008000</v>
      </c>
    </row>
    <row r="30" spans="1:16" ht="89.25">
      <c r="A30" s="36" t="s">
        <v>78</v>
      </c>
      <c r="B30" s="37" t="s">
        <v>79</v>
      </c>
      <c r="C30" s="38" t="s">
        <v>80</v>
      </c>
      <c r="D30" s="39">
        <v>-11573.87</v>
      </c>
      <c r="E30" s="40">
        <v>-11573.87</v>
      </c>
      <c r="F30" s="40">
        <v>0</v>
      </c>
      <c r="G30" s="40">
        <v>0</v>
      </c>
      <c r="H30" s="40">
        <v>0</v>
      </c>
      <c r="I30" s="39">
        <v>0</v>
      </c>
      <c r="J30" s="40">
        <v>0</v>
      </c>
      <c r="K30" s="40">
        <v>0</v>
      </c>
      <c r="L30" s="40">
        <v>0</v>
      </c>
      <c r="M30" s="40">
        <v>0</v>
      </c>
      <c r="N30" s="40">
        <v>0</v>
      </c>
      <c r="O30" s="40">
        <v>0</v>
      </c>
      <c r="P30" s="39">
        <f t="shared" si="0"/>
        <v>-11573.87</v>
      </c>
    </row>
    <row r="31" spans="1:16" ht="79.5" customHeight="1">
      <c r="A31" s="36" t="s">
        <v>81</v>
      </c>
      <c r="B31" s="37" t="s">
        <v>82</v>
      </c>
      <c r="C31" s="38" t="s">
        <v>83</v>
      </c>
      <c r="D31" s="39">
        <v>-2502</v>
      </c>
      <c r="E31" s="40">
        <v>-2502</v>
      </c>
      <c r="F31" s="40">
        <v>0</v>
      </c>
      <c r="G31" s="40">
        <v>0</v>
      </c>
      <c r="H31" s="40">
        <v>0</v>
      </c>
      <c r="I31" s="39">
        <v>0</v>
      </c>
      <c r="J31" s="40">
        <v>0</v>
      </c>
      <c r="K31" s="40">
        <v>0</v>
      </c>
      <c r="L31" s="40">
        <v>0</v>
      </c>
      <c r="M31" s="40">
        <v>0</v>
      </c>
      <c r="N31" s="40">
        <v>0</v>
      </c>
      <c r="O31" s="40">
        <v>0</v>
      </c>
      <c r="P31" s="39">
        <f t="shared" si="0"/>
        <v>-2502</v>
      </c>
    </row>
    <row r="32" spans="1:16">
      <c r="A32" s="36" t="s">
        <v>84</v>
      </c>
      <c r="B32" s="37" t="s">
        <v>85</v>
      </c>
      <c r="C32" s="38" t="s">
        <v>86</v>
      </c>
      <c r="D32" s="39">
        <v>-30000</v>
      </c>
      <c r="E32" s="40">
        <v>-30000</v>
      </c>
      <c r="F32" s="40">
        <v>0</v>
      </c>
      <c r="G32" s="40">
        <v>0</v>
      </c>
      <c r="H32" s="40">
        <v>0</v>
      </c>
      <c r="I32" s="39">
        <v>0</v>
      </c>
      <c r="J32" s="40">
        <v>0</v>
      </c>
      <c r="K32" s="40">
        <v>0</v>
      </c>
      <c r="L32" s="40">
        <v>0</v>
      </c>
      <c r="M32" s="40">
        <v>0</v>
      </c>
      <c r="N32" s="40">
        <v>0</v>
      </c>
      <c r="O32" s="40">
        <v>0</v>
      </c>
      <c r="P32" s="39">
        <f t="shared" si="0"/>
        <v>-30000</v>
      </c>
    </row>
    <row r="33" spans="1:16">
      <c r="A33" s="36" t="s">
        <v>87</v>
      </c>
      <c r="B33" s="37" t="s">
        <v>85</v>
      </c>
      <c r="C33" s="38" t="s">
        <v>88</v>
      </c>
      <c r="D33" s="39">
        <v>1591780</v>
      </c>
      <c r="E33" s="40">
        <v>1591780</v>
      </c>
      <c r="F33" s="40">
        <v>0</v>
      </c>
      <c r="G33" s="40">
        <v>0</v>
      </c>
      <c r="H33" s="40">
        <v>0</v>
      </c>
      <c r="I33" s="39">
        <v>0</v>
      </c>
      <c r="J33" s="40">
        <v>0</v>
      </c>
      <c r="K33" s="40">
        <v>0</v>
      </c>
      <c r="L33" s="40">
        <v>0</v>
      </c>
      <c r="M33" s="40">
        <v>0</v>
      </c>
      <c r="N33" s="40">
        <v>0</v>
      </c>
      <c r="O33" s="40">
        <v>0</v>
      </c>
      <c r="P33" s="39">
        <f t="shared" si="0"/>
        <v>1591780</v>
      </c>
    </row>
    <row r="34" spans="1:16">
      <c r="A34" s="36" t="s">
        <v>89</v>
      </c>
      <c r="B34" s="37" t="s">
        <v>85</v>
      </c>
      <c r="C34" s="38" t="s">
        <v>90</v>
      </c>
      <c r="D34" s="39">
        <v>-50000</v>
      </c>
      <c r="E34" s="40">
        <v>-50000</v>
      </c>
      <c r="F34" s="40">
        <v>0</v>
      </c>
      <c r="G34" s="40">
        <v>0</v>
      </c>
      <c r="H34" s="40">
        <v>0</v>
      </c>
      <c r="I34" s="39">
        <v>0</v>
      </c>
      <c r="J34" s="40">
        <v>0</v>
      </c>
      <c r="K34" s="40">
        <v>0</v>
      </c>
      <c r="L34" s="40">
        <v>0</v>
      </c>
      <c r="M34" s="40">
        <v>0</v>
      </c>
      <c r="N34" s="40">
        <v>0</v>
      </c>
      <c r="O34" s="40">
        <v>0</v>
      </c>
      <c r="P34" s="39">
        <f t="shared" si="0"/>
        <v>-50000</v>
      </c>
    </row>
    <row r="35" spans="1:16">
      <c r="A35" s="36" t="s">
        <v>91</v>
      </c>
      <c r="B35" s="41"/>
      <c r="C35" s="38" t="s">
        <v>92</v>
      </c>
      <c r="D35" s="39">
        <v>200000</v>
      </c>
      <c r="E35" s="40">
        <v>200000</v>
      </c>
      <c r="F35" s="40">
        <v>0</v>
      </c>
      <c r="G35" s="40">
        <v>0</v>
      </c>
      <c r="H35" s="40">
        <v>0</v>
      </c>
      <c r="I35" s="39">
        <v>0</v>
      </c>
      <c r="J35" s="40">
        <v>0</v>
      </c>
      <c r="K35" s="40">
        <v>0</v>
      </c>
      <c r="L35" s="40">
        <v>0</v>
      </c>
      <c r="M35" s="40">
        <v>0</v>
      </c>
      <c r="N35" s="40">
        <v>0</v>
      </c>
      <c r="O35" s="40">
        <v>0</v>
      </c>
      <c r="P35" s="39">
        <f t="shared" si="0"/>
        <v>200000</v>
      </c>
    </row>
    <row r="36" spans="1:16">
      <c r="A36" s="36" t="s">
        <v>93</v>
      </c>
      <c r="B36" s="37" t="s">
        <v>85</v>
      </c>
      <c r="C36" s="38" t="s">
        <v>94</v>
      </c>
      <c r="D36" s="39">
        <v>70000</v>
      </c>
      <c r="E36" s="40">
        <v>70000</v>
      </c>
      <c r="F36" s="40">
        <v>0</v>
      </c>
      <c r="G36" s="40">
        <v>0</v>
      </c>
      <c r="H36" s="40">
        <v>0</v>
      </c>
      <c r="I36" s="39">
        <v>0</v>
      </c>
      <c r="J36" s="40">
        <v>0</v>
      </c>
      <c r="K36" s="40">
        <v>0</v>
      </c>
      <c r="L36" s="40">
        <v>0</v>
      </c>
      <c r="M36" s="40">
        <v>0</v>
      </c>
      <c r="N36" s="40">
        <v>0</v>
      </c>
      <c r="O36" s="40">
        <v>0</v>
      </c>
      <c r="P36" s="39">
        <f t="shared" si="0"/>
        <v>70000</v>
      </c>
    </row>
    <row r="37" spans="1:16">
      <c r="A37" s="36" t="s">
        <v>95</v>
      </c>
      <c r="B37" s="37" t="s">
        <v>85</v>
      </c>
      <c r="C37" s="38" t="s">
        <v>96</v>
      </c>
      <c r="D37" s="39">
        <v>-29780</v>
      </c>
      <c r="E37" s="40">
        <v>-29780</v>
      </c>
      <c r="F37" s="40">
        <v>0</v>
      </c>
      <c r="G37" s="40">
        <v>0</v>
      </c>
      <c r="H37" s="40">
        <v>0</v>
      </c>
      <c r="I37" s="39">
        <v>0</v>
      </c>
      <c r="J37" s="40">
        <v>0</v>
      </c>
      <c r="K37" s="40">
        <v>0</v>
      </c>
      <c r="L37" s="40">
        <v>0</v>
      </c>
      <c r="M37" s="40">
        <v>0</v>
      </c>
      <c r="N37" s="40">
        <v>0</v>
      </c>
      <c r="O37" s="40">
        <v>0</v>
      </c>
      <c r="P37" s="39">
        <f t="shared" si="0"/>
        <v>-29780</v>
      </c>
    </row>
    <row r="38" spans="1:16">
      <c r="A38" s="36" t="s">
        <v>97</v>
      </c>
      <c r="B38" s="37" t="s">
        <v>85</v>
      </c>
      <c r="C38" s="38" t="s">
        <v>98</v>
      </c>
      <c r="D38" s="39">
        <v>2831100</v>
      </c>
      <c r="E38" s="40">
        <v>2831100</v>
      </c>
      <c r="F38" s="40">
        <v>0</v>
      </c>
      <c r="G38" s="40">
        <v>0</v>
      </c>
      <c r="H38" s="40">
        <v>0</v>
      </c>
      <c r="I38" s="39">
        <v>0</v>
      </c>
      <c r="J38" s="40">
        <v>0</v>
      </c>
      <c r="K38" s="40">
        <v>0</v>
      </c>
      <c r="L38" s="40">
        <v>0</v>
      </c>
      <c r="M38" s="40">
        <v>0</v>
      </c>
      <c r="N38" s="40">
        <v>0</v>
      </c>
      <c r="O38" s="40">
        <v>0</v>
      </c>
      <c r="P38" s="39">
        <f t="shared" si="0"/>
        <v>2831100</v>
      </c>
    </row>
    <row r="39" spans="1:16" ht="25.5">
      <c r="A39" s="36" t="s">
        <v>99</v>
      </c>
      <c r="B39" s="37" t="s">
        <v>100</v>
      </c>
      <c r="C39" s="38" t="s">
        <v>101</v>
      </c>
      <c r="D39" s="39">
        <v>38975.870000000003</v>
      </c>
      <c r="E39" s="40">
        <v>38975.870000000003</v>
      </c>
      <c r="F39" s="40">
        <v>0</v>
      </c>
      <c r="G39" s="40">
        <v>0</v>
      </c>
      <c r="H39" s="40">
        <v>0</v>
      </c>
      <c r="I39" s="39">
        <v>0</v>
      </c>
      <c r="J39" s="40">
        <v>0</v>
      </c>
      <c r="K39" s="40">
        <v>0</v>
      </c>
      <c r="L39" s="40">
        <v>0</v>
      </c>
      <c r="M39" s="40">
        <v>0</v>
      </c>
      <c r="N39" s="40">
        <v>0</v>
      </c>
      <c r="O39" s="40">
        <v>0</v>
      </c>
      <c r="P39" s="39">
        <f t="shared" si="0"/>
        <v>38975.870000000003</v>
      </c>
    </row>
    <row r="40" spans="1:16">
      <c r="A40" s="36" t="s">
        <v>102</v>
      </c>
      <c r="B40" s="37" t="s">
        <v>103</v>
      </c>
      <c r="C40" s="38" t="s">
        <v>104</v>
      </c>
      <c r="D40" s="39">
        <v>400000</v>
      </c>
      <c r="E40" s="40">
        <v>400000</v>
      </c>
      <c r="F40" s="40">
        <v>0</v>
      </c>
      <c r="G40" s="40">
        <v>0</v>
      </c>
      <c r="H40" s="40">
        <v>0</v>
      </c>
      <c r="I40" s="39">
        <v>0</v>
      </c>
      <c r="J40" s="40">
        <v>0</v>
      </c>
      <c r="K40" s="40">
        <v>0</v>
      </c>
      <c r="L40" s="40">
        <v>0</v>
      </c>
      <c r="M40" s="40">
        <v>0</v>
      </c>
      <c r="N40" s="40">
        <v>0</v>
      </c>
      <c r="O40" s="40">
        <v>0</v>
      </c>
      <c r="P40" s="39">
        <f t="shared" si="0"/>
        <v>400000</v>
      </c>
    </row>
    <row r="41" spans="1:16">
      <c r="A41" s="34" t="s">
        <v>105</v>
      </c>
      <c r="B41" s="30"/>
      <c r="C41" s="31" t="s">
        <v>106</v>
      </c>
      <c r="D41" s="32">
        <v>-36594</v>
      </c>
      <c r="E41" s="33">
        <v>-36594</v>
      </c>
      <c r="F41" s="33">
        <v>0</v>
      </c>
      <c r="G41" s="33">
        <v>0</v>
      </c>
      <c r="H41" s="33">
        <v>0</v>
      </c>
      <c r="I41" s="32">
        <v>36594</v>
      </c>
      <c r="J41" s="33">
        <v>0</v>
      </c>
      <c r="K41" s="33">
        <v>0</v>
      </c>
      <c r="L41" s="33">
        <v>0</v>
      </c>
      <c r="M41" s="33">
        <v>36594</v>
      </c>
      <c r="N41" s="33">
        <v>36594</v>
      </c>
      <c r="O41" s="33">
        <v>36594</v>
      </c>
      <c r="P41" s="32">
        <f t="shared" si="0"/>
        <v>0</v>
      </c>
    </row>
    <row r="42" spans="1:16">
      <c r="A42" s="34" t="s">
        <v>107</v>
      </c>
      <c r="B42" s="30"/>
      <c r="C42" s="35" t="s">
        <v>108</v>
      </c>
      <c r="D42" s="32">
        <v>-36594</v>
      </c>
      <c r="E42" s="33">
        <v>-36594</v>
      </c>
      <c r="F42" s="33">
        <v>0</v>
      </c>
      <c r="G42" s="33">
        <v>0</v>
      </c>
      <c r="H42" s="33">
        <v>0</v>
      </c>
      <c r="I42" s="32">
        <v>36594</v>
      </c>
      <c r="J42" s="33">
        <v>0</v>
      </c>
      <c r="K42" s="33">
        <v>0</v>
      </c>
      <c r="L42" s="33">
        <v>0</v>
      </c>
      <c r="M42" s="33">
        <v>36594</v>
      </c>
      <c r="N42" s="33">
        <v>36594</v>
      </c>
      <c r="O42" s="33">
        <v>36594</v>
      </c>
      <c r="P42" s="32">
        <f t="shared" si="0"/>
        <v>0</v>
      </c>
    </row>
    <row r="43" spans="1:16">
      <c r="A43" s="36" t="s">
        <v>109</v>
      </c>
      <c r="B43" s="37" t="s">
        <v>110</v>
      </c>
      <c r="C43" s="38" t="s">
        <v>111</v>
      </c>
      <c r="D43" s="39">
        <v>-36594</v>
      </c>
      <c r="E43" s="40">
        <v>-36594</v>
      </c>
      <c r="F43" s="40">
        <v>0</v>
      </c>
      <c r="G43" s="40">
        <v>0</v>
      </c>
      <c r="H43" s="40">
        <v>0</v>
      </c>
      <c r="I43" s="39">
        <v>36594</v>
      </c>
      <c r="J43" s="40">
        <v>0</v>
      </c>
      <c r="K43" s="40">
        <v>0</v>
      </c>
      <c r="L43" s="40">
        <v>0</v>
      </c>
      <c r="M43" s="40">
        <v>36594</v>
      </c>
      <c r="N43" s="40">
        <v>36594</v>
      </c>
      <c r="O43" s="40">
        <v>36594</v>
      </c>
      <c r="P43" s="39">
        <f t="shared" si="0"/>
        <v>0</v>
      </c>
    </row>
    <row r="44" spans="1:16">
      <c r="A44" s="29" t="s">
        <v>112</v>
      </c>
      <c r="B44" s="30"/>
      <c r="C44" s="31" t="s">
        <v>113</v>
      </c>
      <c r="D44" s="32">
        <v>55828</v>
      </c>
      <c r="E44" s="33">
        <v>55828</v>
      </c>
      <c r="F44" s="33">
        <v>0</v>
      </c>
      <c r="G44" s="33">
        <v>0</v>
      </c>
      <c r="H44" s="33">
        <v>0</v>
      </c>
      <c r="I44" s="32">
        <v>0</v>
      </c>
      <c r="J44" s="33">
        <v>0</v>
      </c>
      <c r="K44" s="33">
        <v>0</v>
      </c>
      <c r="L44" s="33">
        <v>0</v>
      </c>
      <c r="M44" s="33">
        <v>0</v>
      </c>
      <c r="N44" s="33">
        <v>0</v>
      </c>
      <c r="O44" s="33">
        <v>0</v>
      </c>
      <c r="P44" s="32">
        <f t="shared" si="0"/>
        <v>55828</v>
      </c>
    </row>
    <row r="45" spans="1:16">
      <c r="A45" s="34" t="s">
        <v>43</v>
      </c>
      <c r="B45" s="30"/>
      <c r="C45" s="35" t="s">
        <v>44</v>
      </c>
      <c r="D45" s="32">
        <v>55828</v>
      </c>
      <c r="E45" s="33">
        <v>55828</v>
      </c>
      <c r="F45" s="33">
        <v>0</v>
      </c>
      <c r="G45" s="33">
        <v>0</v>
      </c>
      <c r="H45" s="33">
        <v>0</v>
      </c>
      <c r="I45" s="32">
        <v>0</v>
      </c>
      <c r="J45" s="33">
        <v>0</v>
      </c>
      <c r="K45" s="33">
        <v>0</v>
      </c>
      <c r="L45" s="33">
        <v>0</v>
      </c>
      <c r="M45" s="33">
        <v>0</v>
      </c>
      <c r="N45" s="33">
        <v>0</v>
      </c>
      <c r="O45" s="33">
        <v>0</v>
      </c>
      <c r="P45" s="32">
        <f t="shared" si="0"/>
        <v>55828</v>
      </c>
    </row>
    <row r="46" spans="1:16">
      <c r="A46" s="36" t="s">
        <v>45</v>
      </c>
      <c r="B46" s="37" t="s">
        <v>46</v>
      </c>
      <c r="C46" s="38" t="s">
        <v>47</v>
      </c>
      <c r="D46" s="39">
        <f>-842374</f>
        <v>-842374</v>
      </c>
      <c r="E46" s="40">
        <f>-842374</f>
        <v>-842374</v>
      </c>
      <c r="F46" s="40">
        <v>0</v>
      </c>
      <c r="G46" s="40">
        <v>0</v>
      </c>
      <c r="H46" s="40">
        <v>0</v>
      </c>
      <c r="I46" s="39">
        <v>0</v>
      </c>
      <c r="J46" s="40">
        <v>0</v>
      </c>
      <c r="K46" s="40">
        <v>0</v>
      </c>
      <c r="L46" s="40">
        <v>0</v>
      </c>
      <c r="M46" s="40">
        <v>0</v>
      </c>
      <c r="N46" s="40">
        <v>0</v>
      </c>
      <c r="O46" s="40">
        <v>0</v>
      </c>
      <c r="P46" s="39">
        <f t="shared" si="0"/>
        <v>-842374</v>
      </c>
    </row>
    <row r="47" spans="1:16" ht="25.5">
      <c r="A47" s="36">
        <v>250388</v>
      </c>
      <c r="B47" s="37" t="s">
        <v>179</v>
      </c>
      <c r="C47" s="38" t="s">
        <v>13</v>
      </c>
      <c r="D47" s="39">
        <f>55828+842374</f>
        <v>898202</v>
      </c>
      <c r="E47" s="40">
        <f>55828+842374</f>
        <v>898202</v>
      </c>
      <c r="F47" s="40">
        <v>0</v>
      </c>
      <c r="G47" s="40">
        <v>0</v>
      </c>
      <c r="H47" s="40">
        <v>0</v>
      </c>
      <c r="I47" s="39">
        <v>0</v>
      </c>
      <c r="J47" s="40">
        <v>0</v>
      </c>
      <c r="K47" s="40">
        <v>0</v>
      </c>
      <c r="L47" s="40">
        <v>0</v>
      </c>
      <c r="M47" s="40">
        <v>0</v>
      </c>
      <c r="N47" s="40">
        <v>0</v>
      </c>
      <c r="O47" s="40">
        <v>0</v>
      </c>
      <c r="P47" s="39">
        <f t="shared" si="0"/>
        <v>898202</v>
      </c>
    </row>
    <row r="48" spans="1:16">
      <c r="A48" s="42" t="s">
        <v>114</v>
      </c>
      <c r="B48" s="43"/>
      <c r="C48" s="44" t="s">
        <v>4</v>
      </c>
      <c r="D48" s="32">
        <v>5166556</v>
      </c>
      <c r="E48" s="32">
        <v>5166556</v>
      </c>
      <c r="F48" s="32">
        <v>40147.22</v>
      </c>
      <c r="G48" s="32">
        <v>-2000</v>
      </c>
      <c r="H48" s="32">
        <v>0</v>
      </c>
      <c r="I48" s="32">
        <v>236594</v>
      </c>
      <c r="J48" s="32">
        <v>0</v>
      </c>
      <c r="K48" s="32">
        <v>0</v>
      </c>
      <c r="L48" s="32">
        <v>0</v>
      </c>
      <c r="M48" s="32">
        <v>236594</v>
      </c>
      <c r="N48" s="32">
        <v>236594</v>
      </c>
      <c r="O48" s="32">
        <f>O41</f>
        <v>36594</v>
      </c>
      <c r="P48" s="32">
        <f t="shared" si="0"/>
        <v>5403150</v>
      </c>
    </row>
    <row r="51" spans="1:8">
      <c r="A51" s="16" t="s">
        <v>15</v>
      </c>
      <c r="H51" s="16" t="s">
        <v>16</v>
      </c>
    </row>
  </sheetData>
  <mergeCells count="28">
    <mergeCell ref="B8:B11"/>
    <mergeCell ref="D8:H8"/>
    <mergeCell ref="P8:P11"/>
    <mergeCell ref="D9:D11"/>
    <mergeCell ref="E9:E11"/>
    <mergeCell ref="F9:G9"/>
    <mergeCell ref="H9:H11"/>
    <mergeCell ref="I9:I11"/>
    <mergeCell ref="F10:F11"/>
    <mergeCell ref="G10:G11"/>
    <mergeCell ref="I8:O8"/>
    <mergeCell ref="N9:O9"/>
    <mergeCell ref="K10:K11"/>
    <mergeCell ref="L10:L11"/>
    <mergeCell ref="N10:N11"/>
    <mergeCell ref="J9:J11"/>
    <mergeCell ref="K9:L9"/>
    <mergeCell ref="M9:M11"/>
    <mergeCell ref="K1:P1"/>
    <mergeCell ref="K2:P2"/>
    <mergeCell ref="A10:A11"/>
    <mergeCell ref="C10:C11"/>
    <mergeCell ref="L3:P3"/>
    <mergeCell ref="L4:P4"/>
    <mergeCell ref="A5:P5"/>
    <mergeCell ref="A6:P6"/>
    <mergeCell ref="A8:A9"/>
    <mergeCell ref="C8:C9"/>
  </mergeCells>
  <phoneticPr fontId="10" type="noConversion"/>
  <pageMargins left="0.39370078740157483" right="0.39370078740157483" top="0.78740157480314965" bottom="0.35433070866141736" header="0" footer="0"/>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dimension ref="A1:I38"/>
  <sheetViews>
    <sheetView topLeftCell="A2" workbookViewId="0">
      <selection activeCell="I5" sqref="I5"/>
    </sheetView>
  </sheetViews>
  <sheetFormatPr defaultRowHeight="15"/>
  <cols>
    <col min="1" max="1" width="16.140625" style="45" customWidth="1"/>
    <col min="2" max="2" width="17.140625" style="45" customWidth="1"/>
    <col min="3" max="3" width="20.28515625" style="45" customWidth="1"/>
    <col min="4" max="4" width="21.42578125" style="45" hidden="1" customWidth="1"/>
    <col min="5" max="5" width="2.28515625" style="45" customWidth="1"/>
    <col min="6" max="6" width="3.85546875" style="45" customWidth="1"/>
    <col min="7" max="7" width="14.140625" style="45" customWidth="1"/>
    <col min="8" max="8" width="16.42578125" style="45" customWidth="1"/>
    <col min="9" max="10" width="9.140625" style="45"/>
    <col min="11" max="11" width="9.28515625" style="45" bestFit="1" customWidth="1"/>
    <col min="12" max="16384" width="9.140625" style="45"/>
  </cols>
  <sheetData>
    <row r="1" spans="1:9" ht="15.75" hidden="1">
      <c r="F1" s="46"/>
      <c r="G1" s="46"/>
      <c r="H1" s="47" t="s">
        <v>115</v>
      </c>
      <c r="I1" s="46"/>
    </row>
    <row r="2" spans="1:9" ht="15.75" customHeight="1">
      <c r="C2" s="238" t="s">
        <v>116</v>
      </c>
      <c r="D2" s="238"/>
      <c r="E2" s="238"/>
      <c r="F2" s="238"/>
      <c r="G2" s="238"/>
      <c r="H2" s="238"/>
      <c r="I2" s="49"/>
    </row>
    <row r="3" spans="1:9" ht="15.75">
      <c r="C3" s="238" t="s">
        <v>24</v>
      </c>
      <c r="D3" s="238"/>
      <c r="E3" s="238"/>
      <c r="F3" s="238"/>
      <c r="G3" s="238"/>
      <c r="H3" s="238"/>
      <c r="I3" s="50"/>
    </row>
    <row r="4" spans="1:9" ht="15.75">
      <c r="C4" s="238" t="s">
        <v>18</v>
      </c>
      <c r="D4" s="238"/>
      <c r="E4" s="238"/>
      <c r="F4" s="238"/>
      <c r="G4" s="238"/>
      <c r="H4" s="238"/>
      <c r="I4" s="50"/>
    </row>
    <row r="5" spans="1:9" ht="15.75">
      <c r="C5" s="238" t="s">
        <v>22</v>
      </c>
      <c r="D5" s="238"/>
      <c r="E5" s="238"/>
      <c r="F5" s="238"/>
      <c r="G5" s="238"/>
      <c r="H5" s="238"/>
      <c r="I5" s="50"/>
    </row>
    <row r="6" spans="1:9" ht="15.75">
      <c r="D6" s="48"/>
      <c r="E6" s="48"/>
      <c r="F6" s="48"/>
      <c r="G6" s="48"/>
      <c r="H6" s="48"/>
      <c r="I6" s="50"/>
    </row>
    <row r="7" spans="1:9" ht="42.75" customHeight="1">
      <c r="A7" s="229" t="s">
        <v>117</v>
      </c>
      <c r="B7" s="229"/>
      <c r="C7" s="229"/>
      <c r="D7" s="229"/>
      <c r="E7" s="229"/>
      <c r="F7" s="229"/>
      <c r="G7" s="229"/>
      <c r="H7" s="229"/>
    </row>
    <row r="8" spans="1:9" s="52" customFormat="1" ht="15.75">
      <c r="A8" s="51"/>
      <c r="B8" s="51"/>
      <c r="C8" s="51"/>
      <c r="D8" s="51"/>
      <c r="E8" s="51"/>
      <c r="F8" s="51"/>
      <c r="G8" s="51"/>
      <c r="H8" s="51"/>
    </row>
    <row r="9" spans="1:9" ht="18.75">
      <c r="A9" s="53"/>
      <c r="B9" s="53"/>
      <c r="C9" s="53"/>
      <c r="D9" s="53"/>
      <c r="E9" s="53"/>
      <c r="F9" s="53"/>
      <c r="G9" s="53"/>
      <c r="H9" s="54" t="s">
        <v>1</v>
      </c>
    </row>
    <row r="10" spans="1:9" ht="21" customHeight="1">
      <c r="A10" s="230" t="s">
        <v>118</v>
      </c>
      <c r="B10" s="231" t="s">
        <v>119</v>
      </c>
      <c r="C10" s="230" t="s">
        <v>5</v>
      </c>
      <c r="D10" s="230"/>
      <c r="E10" s="230"/>
      <c r="F10" s="230"/>
      <c r="G10" s="230"/>
      <c r="H10" s="234" t="s">
        <v>120</v>
      </c>
    </row>
    <row r="11" spans="1:9" ht="4.9000000000000004" hidden="1" customHeight="1">
      <c r="A11" s="230"/>
      <c r="B11" s="232"/>
      <c r="C11" s="55"/>
      <c r="D11" s="56"/>
      <c r="E11" s="56"/>
      <c r="F11" s="56"/>
      <c r="G11" s="57"/>
      <c r="H11" s="234"/>
    </row>
    <row r="12" spans="1:9" ht="81.75" customHeight="1">
      <c r="A12" s="230"/>
      <c r="B12" s="233"/>
      <c r="C12" s="235" t="s">
        <v>121</v>
      </c>
      <c r="D12" s="236"/>
      <c r="E12" s="236"/>
      <c r="F12" s="236"/>
      <c r="G12" s="237"/>
      <c r="H12" s="234"/>
    </row>
    <row r="13" spans="1:9" ht="18.75">
      <c r="A13" s="58">
        <v>17313301000</v>
      </c>
      <c r="B13" s="59" t="s">
        <v>122</v>
      </c>
      <c r="C13" s="220">
        <v>6528</v>
      </c>
      <c r="D13" s="221"/>
      <c r="E13" s="221"/>
      <c r="F13" s="221"/>
      <c r="G13" s="222"/>
      <c r="H13" s="60">
        <f>SUM(C13:G13)</f>
        <v>6528</v>
      </c>
    </row>
    <row r="14" spans="1:9" ht="18.75">
      <c r="A14" s="61">
        <v>17313501000</v>
      </c>
      <c r="B14" s="62" t="s">
        <v>123</v>
      </c>
      <c r="C14" s="226">
        <v>1833</v>
      </c>
      <c r="D14" s="227"/>
      <c r="E14" s="227"/>
      <c r="F14" s="227"/>
      <c r="G14" s="228"/>
      <c r="H14" s="60">
        <f t="shared" ref="H14:H33" si="0">SUM(C14:G14)</f>
        <v>1833</v>
      </c>
    </row>
    <row r="15" spans="1:9" ht="18.75">
      <c r="A15" s="61">
        <v>17313502000</v>
      </c>
      <c r="B15" s="62" t="s">
        <v>124</v>
      </c>
      <c r="C15" s="226">
        <v>1612</v>
      </c>
      <c r="D15" s="227"/>
      <c r="E15" s="227"/>
      <c r="F15" s="227"/>
      <c r="G15" s="228"/>
      <c r="H15" s="60">
        <f t="shared" si="0"/>
        <v>1612</v>
      </c>
    </row>
    <row r="16" spans="1:9" ht="18.75">
      <c r="A16" s="61">
        <v>17313503000</v>
      </c>
      <c r="B16" s="59" t="s">
        <v>125</v>
      </c>
      <c r="C16" s="220">
        <v>1694</v>
      </c>
      <c r="D16" s="221"/>
      <c r="E16" s="221"/>
      <c r="F16" s="221"/>
      <c r="G16" s="222"/>
      <c r="H16" s="60">
        <f t="shared" si="0"/>
        <v>1694</v>
      </c>
    </row>
    <row r="17" spans="1:8" ht="18.75">
      <c r="A17" s="61">
        <v>17313504000</v>
      </c>
      <c r="B17" s="59" t="s">
        <v>126</v>
      </c>
      <c r="C17" s="220">
        <v>4940</v>
      </c>
      <c r="D17" s="221"/>
      <c r="E17" s="221"/>
      <c r="F17" s="221"/>
      <c r="G17" s="222"/>
      <c r="H17" s="60">
        <f t="shared" si="0"/>
        <v>4940</v>
      </c>
    </row>
    <row r="18" spans="1:8" ht="18.75">
      <c r="A18" s="61">
        <v>17313505000</v>
      </c>
      <c r="B18" s="59" t="s">
        <v>127</v>
      </c>
      <c r="C18" s="220">
        <v>927</v>
      </c>
      <c r="D18" s="221"/>
      <c r="E18" s="221"/>
      <c r="F18" s="221"/>
      <c r="G18" s="222"/>
      <c r="H18" s="60">
        <f t="shared" si="0"/>
        <v>927</v>
      </c>
    </row>
    <row r="19" spans="1:8" ht="18.75">
      <c r="A19" s="61">
        <v>17313506000</v>
      </c>
      <c r="B19" s="59" t="s">
        <v>128</v>
      </c>
      <c r="C19" s="220">
        <v>1758</v>
      </c>
      <c r="D19" s="221"/>
      <c r="E19" s="221"/>
      <c r="F19" s="221"/>
      <c r="G19" s="222"/>
      <c r="H19" s="60">
        <f t="shared" si="0"/>
        <v>1758</v>
      </c>
    </row>
    <row r="20" spans="1:8" ht="18.75">
      <c r="A20" s="61">
        <v>17313507000</v>
      </c>
      <c r="B20" s="59" t="s">
        <v>129</v>
      </c>
      <c r="C20" s="220">
        <v>1332</v>
      </c>
      <c r="D20" s="221"/>
      <c r="E20" s="221"/>
      <c r="F20" s="221"/>
      <c r="G20" s="222"/>
      <c r="H20" s="60">
        <f t="shared" si="0"/>
        <v>1332</v>
      </c>
    </row>
    <row r="21" spans="1:8" ht="18.75">
      <c r="A21" s="61">
        <v>17313508000</v>
      </c>
      <c r="B21" s="59" t="s">
        <v>130</v>
      </c>
      <c r="C21" s="220">
        <v>3205</v>
      </c>
      <c r="D21" s="221"/>
      <c r="E21" s="221"/>
      <c r="F21" s="221"/>
      <c r="G21" s="222"/>
      <c r="H21" s="60">
        <f t="shared" si="0"/>
        <v>3205</v>
      </c>
    </row>
    <row r="22" spans="1:8" ht="18.75">
      <c r="A22" s="61">
        <v>17313509000</v>
      </c>
      <c r="B22" s="59" t="s">
        <v>131</v>
      </c>
      <c r="C22" s="220">
        <v>4581</v>
      </c>
      <c r="D22" s="221"/>
      <c r="E22" s="221"/>
      <c r="F22" s="221"/>
      <c r="G22" s="222"/>
      <c r="H22" s="60">
        <f t="shared" si="0"/>
        <v>4581</v>
      </c>
    </row>
    <row r="23" spans="1:8" ht="18.75">
      <c r="A23" s="61">
        <v>17313510000</v>
      </c>
      <c r="B23" s="59" t="s">
        <v>132</v>
      </c>
      <c r="C23" s="220">
        <v>5971</v>
      </c>
      <c r="D23" s="221"/>
      <c r="E23" s="221"/>
      <c r="F23" s="221"/>
      <c r="G23" s="222"/>
      <c r="H23" s="60">
        <f t="shared" si="0"/>
        <v>5971</v>
      </c>
    </row>
    <row r="24" spans="1:8" ht="18.75">
      <c r="A24" s="61">
        <v>17313511000</v>
      </c>
      <c r="B24" s="59" t="s">
        <v>133</v>
      </c>
      <c r="C24" s="220">
        <v>1294</v>
      </c>
      <c r="D24" s="221"/>
      <c r="E24" s="221"/>
      <c r="F24" s="221"/>
      <c r="G24" s="222"/>
      <c r="H24" s="60">
        <f t="shared" si="0"/>
        <v>1294</v>
      </c>
    </row>
    <row r="25" spans="1:8" ht="18.75">
      <c r="A25" s="61">
        <v>17313512000</v>
      </c>
      <c r="B25" s="59" t="s">
        <v>134</v>
      </c>
      <c r="C25" s="220">
        <v>2611</v>
      </c>
      <c r="D25" s="221"/>
      <c r="E25" s="221"/>
      <c r="F25" s="221"/>
      <c r="G25" s="222"/>
      <c r="H25" s="60">
        <f t="shared" si="0"/>
        <v>2611</v>
      </c>
    </row>
    <row r="26" spans="1:8" ht="18.75">
      <c r="A26" s="61">
        <v>17313513000</v>
      </c>
      <c r="B26" s="59" t="s">
        <v>135</v>
      </c>
      <c r="C26" s="220">
        <v>3018</v>
      </c>
      <c r="D26" s="221"/>
      <c r="E26" s="221"/>
      <c r="F26" s="221"/>
      <c r="G26" s="222"/>
      <c r="H26" s="60">
        <f t="shared" si="0"/>
        <v>3018</v>
      </c>
    </row>
    <row r="27" spans="1:8" ht="18.75">
      <c r="A27" s="61">
        <v>17313514000</v>
      </c>
      <c r="B27" s="59" t="s">
        <v>136</v>
      </c>
      <c r="C27" s="220">
        <v>2539</v>
      </c>
      <c r="D27" s="221"/>
      <c r="E27" s="221"/>
      <c r="F27" s="221"/>
      <c r="G27" s="222"/>
      <c r="H27" s="60">
        <f t="shared" si="0"/>
        <v>2539</v>
      </c>
    </row>
    <row r="28" spans="1:8" ht="18.75">
      <c r="A28" s="61">
        <v>17313515000</v>
      </c>
      <c r="B28" s="59" t="s">
        <v>137</v>
      </c>
      <c r="C28" s="220">
        <v>2046</v>
      </c>
      <c r="D28" s="221"/>
      <c r="E28" s="221"/>
      <c r="F28" s="221"/>
      <c r="G28" s="222"/>
      <c r="H28" s="60">
        <f t="shared" si="0"/>
        <v>2046</v>
      </c>
    </row>
    <row r="29" spans="1:8" ht="18.75">
      <c r="A29" s="61">
        <v>17313516000</v>
      </c>
      <c r="B29" s="59" t="s">
        <v>138</v>
      </c>
      <c r="C29" s="220">
        <v>1556</v>
      </c>
      <c r="D29" s="221"/>
      <c r="E29" s="221"/>
      <c r="F29" s="221"/>
      <c r="G29" s="222"/>
      <c r="H29" s="60">
        <f t="shared" si="0"/>
        <v>1556</v>
      </c>
    </row>
    <row r="30" spans="1:8" ht="18.75">
      <c r="A30" s="61">
        <v>17313517000</v>
      </c>
      <c r="B30" s="59" t="s">
        <v>139</v>
      </c>
      <c r="C30" s="220">
        <v>1519</v>
      </c>
      <c r="D30" s="221"/>
      <c r="E30" s="221"/>
      <c r="F30" s="221"/>
      <c r="G30" s="222"/>
      <c r="H30" s="60">
        <f t="shared" si="0"/>
        <v>1519</v>
      </c>
    </row>
    <row r="31" spans="1:8" ht="18.75">
      <c r="A31" s="61">
        <v>17313518000</v>
      </c>
      <c r="B31" s="59" t="s">
        <v>140</v>
      </c>
      <c r="C31" s="220">
        <v>2556</v>
      </c>
      <c r="D31" s="221"/>
      <c r="E31" s="221"/>
      <c r="F31" s="221"/>
      <c r="G31" s="222"/>
      <c r="H31" s="60">
        <f t="shared" si="0"/>
        <v>2556</v>
      </c>
    </row>
    <row r="32" spans="1:8" ht="18.75">
      <c r="A32" s="61">
        <v>17313519000</v>
      </c>
      <c r="B32" s="59" t="s">
        <v>141</v>
      </c>
      <c r="C32" s="220">
        <v>2538</v>
      </c>
      <c r="D32" s="221"/>
      <c r="E32" s="221"/>
      <c r="F32" s="221"/>
      <c r="G32" s="222"/>
      <c r="H32" s="60">
        <f t="shared" si="0"/>
        <v>2538</v>
      </c>
    </row>
    <row r="33" spans="1:8" ht="18.75">
      <c r="A33" s="61">
        <v>17313520000</v>
      </c>
      <c r="B33" s="59" t="s">
        <v>142</v>
      </c>
      <c r="C33" s="220">
        <v>1770</v>
      </c>
      <c r="D33" s="221"/>
      <c r="E33" s="221"/>
      <c r="F33" s="221"/>
      <c r="G33" s="222"/>
      <c r="H33" s="60">
        <f t="shared" si="0"/>
        <v>1770</v>
      </c>
    </row>
    <row r="34" spans="1:8" ht="36.75" hidden="1" customHeight="1">
      <c r="A34" s="63">
        <v>17100000000</v>
      </c>
      <c r="B34" s="64" t="s">
        <v>143</v>
      </c>
      <c r="C34" s="65"/>
      <c r="D34" s="66"/>
      <c r="E34" s="67"/>
      <c r="F34" s="67"/>
      <c r="G34" s="68"/>
      <c r="H34" s="69">
        <f>SUM(D34:G34)</f>
        <v>0</v>
      </c>
    </row>
    <row r="35" spans="1:8" s="72" customFormat="1" ht="18.75">
      <c r="A35" s="70"/>
      <c r="B35" s="71" t="s">
        <v>144</v>
      </c>
      <c r="C35" s="223">
        <f>SUM(C13:C34)</f>
        <v>55828</v>
      </c>
      <c r="D35" s="224"/>
      <c r="E35" s="224"/>
      <c r="F35" s="224"/>
      <c r="G35" s="225"/>
      <c r="H35" s="60">
        <f>SUM(H13:H34)</f>
        <v>55828</v>
      </c>
    </row>
    <row r="37" spans="1:8">
      <c r="C37" s="73"/>
    </row>
    <row r="38" spans="1:8" ht="18.75">
      <c r="A38" s="74" t="s">
        <v>15</v>
      </c>
      <c r="C38" s="75"/>
      <c r="D38" s="76"/>
      <c r="G38" s="74" t="s">
        <v>16</v>
      </c>
      <c r="H38" s="77"/>
    </row>
  </sheetData>
  <mergeCells count="32">
    <mergeCell ref="C2:H2"/>
    <mergeCell ref="C3:H3"/>
    <mergeCell ref="C4:H4"/>
    <mergeCell ref="C5:H5"/>
    <mergeCell ref="A7:H7"/>
    <mergeCell ref="A10:A12"/>
    <mergeCell ref="B10:B12"/>
    <mergeCell ref="C10:G10"/>
    <mergeCell ref="H10:H12"/>
    <mergeCell ref="C12:G12"/>
    <mergeCell ref="C17:G17"/>
    <mergeCell ref="C18:G18"/>
    <mergeCell ref="C19:G19"/>
    <mergeCell ref="C20:G20"/>
    <mergeCell ref="C13:G13"/>
    <mergeCell ref="C14:G14"/>
    <mergeCell ref="C15:G15"/>
    <mergeCell ref="C16:G16"/>
    <mergeCell ref="C25:G25"/>
    <mergeCell ref="C26:G26"/>
    <mergeCell ref="C27:G27"/>
    <mergeCell ref="C28:G28"/>
    <mergeCell ref="C21:G21"/>
    <mergeCell ref="C22:G22"/>
    <mergeCell ref="C23:G23"/>
    <mergeCell ref="C24:G24"/>
    <mergeCell ref="C33:G33"/>
    <mergeCell ref="C35:G35"/>
    <mergeCell ref="C29:G29"/>
    <mergeCell ref="C30:G30"/>
    <mergeCell ref="C31:G31"/>
    <mergeCell ref="C32:G32"/>
  </mergeCells>
  <phoneticPr fontId="10" type="noConversion"/>
  <pageMargins left="0.78740157480314965"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F20"/>
  <sheetViews>
    <sheetView tabSelected="1" workbookViewId="0">
      <selection activeCell="G4" sqref="G4"/>
    </sheetView>
  </sheetViews>
  <sheetFormatPr defaultColWidth="8.85546875" defaultRowHeight="12.75"/>
  <cols>
    <col min="1" max="1" width="11.28515625" style="2" customWidth="1"/>
    <col min="2" max="2" width="41" style="2" customWidth="1"/>
    <col min="3" max="3" width="11" style="2" customWidth="1"/>
    <col min="4" max="4" width="11.5703125" style="2" customWidth="1"/>
    <col min="5" max="5" width="11" style="2" customWidth="1"/>
    <col min="6" max="6" width="14.140625" style="2" customWidth="1"/>
    <col min="7" max="16384" width="8.85546875" style="2"/>
  </cols>
  <sheetData>
    <row r="1" spans="1:6" ht="15">
      <c r="B1" s="199" t="s">
        <v>145</v>
      </c>
      <c r="C1" s="199"/>
      <c r="D1" s="199"/>
      <c r="E1" s="199"/>
      <c r="F1" s="199"/>
    </row>
    <row r="2" spans="1:6" ht="15">
      <c r="B2" s="18"/>
      <c r="C2" s="17"/>
      <c r="D2" s="17"/>
      <c r="E2" s="17"/>
      <c r="F2" s="17" t="s">
        <v>17</v>
      </c>
    </row>
    <row r="3" spans="1:6" ht="15">
      <c r="B3" s="200" t="s">
        <v>18</v>
      </c>
      <c r="C3" s="200"/>
      <c r="D3" s="200"/>
      <c r="E3" s="200"/>
      <c r="F3" s="200"/>
    </row>
    <row r="4" spans="1:6" ht="15">
      <c r="B4" s="18"/>
      <c r="C4" s="19"/>
      <c r="D4" s="19"/>
      <c r="E4" s="19"/>
      <c r="F4" s="19" t="s">
        <v>22</v>
      </c>
    </row>
    <row r="6" spans="1:6" ht="15.75">
      <c r="A6" s="201" t="s">
        <v>146</v>
      </c>
      <c r="B6" s="202"/>
      <c r="C6" s="202"/>
      <c r="D6" s="202"/>
      <c r="E6" s="202"/>
      <c r="F6" s="202"/>
    </row>
    <row r="7" spans="1:6">
      <c r="F7" s="3" t="s">
        <v>1</v>
      </c>
    </row>
    <row r="8" spans="1:6">
      <c r="A8" s="203" t="s">
        <v>2</v>
      </c>
      <c r="B8" s="203" t="s">
        <v>147</v>
      </c>
      <c r="C8" s="204" t="s">
        <v>4</v>
      </c>
      <c r="D8" s="203" t="s">
        <v>5</v>
      </c>
      <c r="E8" s="203" t="s">
        <v>6</v>
      </c>
      <c r="F8" s="203"/>
    </row>
    <row r="9" spans="1:6">
      <c r="A9" s="203"/>
      <c r="B9" s="203"/>
      <c r="C9" s="203"/>
      <c r="D9" s="203"/>
      <c r="E9" s="203" t="s">
        <v>4</v>
      </c>
      <c r="F9" s="203" t="s">
        <v>7</v>
      </c>
    </row>
    <row r="10" spans="1:6">
      <c r="A10" s="203"/>
      <c r="B10" s="203"/>
      <c r="C10" s="203"/>
      <c r="D10" s="203"/>
      <c r="E10" s="203"/>
      <c r="F10" s="203"/>
    </row>
    <row r="11" spans="1:6" s="78" customFormat="1">
      <c r="A11" s="20">
        <v>1</v>
      </c>
      <c r="B11" s="20">
        <v>2</v>
      </c>
      <c r="C11" s="21">
        <v>3</v>
      </c>
      <c r="D11" s="20">
        <v>4</v>
      </c>
      <c r="E11" s="20">
        <v>5</v>
      </c>
      <c r="F11" s="20">
        <v>6</v>
      </c>
    </row>
    <row r="12" spans="1:6" ht="15.75">
      <c r="A12" s="79">
        <v>200000</v>
      </c>
      <c r="B12" s="80" t="s">
        <v>148</v>
      </c>
      <c r="C12" s="81">
        <f t="shared" ref="C12:C17" si="0">D12+E12</f>
        <v>0</v>
      </c>
      <c r="D12" s="82">
        <v>-36594</v>
      </c>
      <c r="E12" s="82">
        <v>36594</v>
      </c>
      <c r="F12" s="82">
        <v>36594</v>
      </c>
    </row>
    <row r="13" spans="1:6" ht="31.5">
      <c r="A13" s="79">
        <v>208000</v>
      </c>
      <c r="B13" s="80" t="s">
        <v>149</v>
      </c>
      <c r="C13" s="81">
        <f t="shared" si="0"/>
        <v>0</v>
      </c>
      <c r="D13" s="82">
        <v>-36594</v>
      </c>
      <c r="E13" s="82">
        <v>36594</v>
      </c>
      <c r="F13" s="82">
        <v>36594</v>
      </c>
    </row>
    <row r="14" spans="1:6" ht="47.25">
      <c r="A14" s="83">
        <v>208400</v>
      </c>
      <c r="B14" s="84" t="s">
        <v>150</v>
      </c>
      <c r="C14" s="85">
        <f t="shared" si="0"/>
        <v>0</v>
      </c>
      <c r="D14" s="86">
        <v>-36594</v>
      </c>
      <c r="E14" s="86">
        <v>36594</v>
      </c>
      <c r="F14" s="86">
        <v>36594</v>
      </c>
    </row>
    <row r="15" spans="1:6" ht="31.5">
      <c r="A15" s="79">
        <v>600000</v>
      </c>
      <c r="B15" s="80" t="s">
        <v>151</v>
      </c>
      <c r="C15" s="81">
        <f t="shared" si="0"/>
        <v>0</v>
      </c>
      <c r="D15" s="82">
        <v>-36594</v>
      </c>
      <c r="E15" s="82">
        <v>36594</v>
      </c>
      <c r="F15" s="82">
        <v>36594</v>
      </c>
    </row>
    <row r="16" spans="1:6" ht="15.75">
      <c r="A16" s="79">
        <v>602000</v>
      </c>
      <c r="B16" s="80" t="s">
        <v>152</v>
      </c>
      <c r="C16" s="81">
        <f t="shared" si="0"/>
        <v>0</v>
      </c>
      <c r="D16" s="82">
        <v>-36594</v>
      </c>
      <c r="E16" s="82">
        <v>36594</v>
      </c>
      <c r="F16" s="82">
        <v>36594</v>
      </c>
    </row>
    <row r="17" spans="1:6" ht="47.25">
      <c r="A17" s="83">
        <v>602400</v>
      </c>
      <c r="B17" s="84" t="s">
        <v>150</v>
      </c>
      <c r="C17" s="85">
        <f t="shared" si="0"/>
        <v>0</v>
      </c>
      <c r="D17" s="86">
        <v>-36594</v>
      </c>
      <c r="E17" s="86">
        <v>36594</v>
      </c>
      <c r="F17" s="86">
        <v>36594</v>
      </c>
    </row>
    <row r="20" spans="1:6" s="87" customFormat="1" ht="15.75">
      <c r="B20" s="88" t="s">
        <v>15</v>
      </c>
      <c r="E20" s="88" t="s">
        <v>16</v>
      </c>
    </row>
  </sheetData>
  <mergeCells count="10">
    <mergeCell ref="B1:F1"/>
    <mergeCell ref="B3:F3"/>
    <mergeCell ref="A6:F6"/>
    <mergeCell ref="A8:A10"/>
    <mergeCell ref="B8:B10"/>
    <mergeCell ref="C8:C10"/>
    <mergeCell ref="D8:D10"/>
    <mergeCell ref="E8:F8"/>
    <mergeCell ref="E9:E10"/>
    <mergeCell ref="F9:F10"/>
  </mergeCells>
  <phoneticPr fontId="10" type="noConversion"/>
  <pageMargins left="0.78740157480314965" right="0.39370078740157483" top="0.78740157480314965" bottom="0.78740157480314965" header="0" footer="0"/>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dimension ref="A1:J35"/>
  <sheetViews>
    <sheetView topLeftCell="C2" workbookViewId="0">
      <selection activeCell="I5" sqref="I5"/>
    </sheetView>
  </sheetViews>
  <sheetFormatPr defaultRowHeight="15.75"/>
  <cols>
    <col min="1" max="1" width="17.7109375" style="89" customWidth="1"/>
    <col min="2" max="2" width="13.85546875" style="89" customWidth="1"/>
    <col min="3" max="3" width="52" style="89" customWidth="1"/>
    <col min="4" max="4" width="13.42578125" style="89" customWidth="1"/>
    <col min="5" max="5" width="11.42578125" style="89" customWidth="1"/>
    <col min="6" max="6" width="12.140625" style="89" customWidth="1"/>
    <col min="7" max="7" width="12.85546875" style="89" customWidth="1"/>
    <col min="8" max="8" width="14.42578125" style="89" customWidth="1"/>
    <col min="9" max="9" width="10.42578125" style="89" bestFit="1" customWidth="1"/>
    <col min="10" max="10" width="11.140625" style="89" bestFit="1" customWidth="1"/>
    <col min="11" max="16384" width="9.140625" style="89"/>
  </cols>
  <sheetData>
    <row r="1" spans="1:10" hidden="1">
      <c r="H1" s="90" t="s">
        <v>115</v>
      </c>
    </row>
    <row r="2" spans="1:10">
      <c r="A2" s="91"/>
      <c r="B2" s="91"/>
      <c r="C2" s="91"/>
      <c r="D2" s="239" t="s">
        <v>153</v>
      </c>
      <c r="E2" s="239"/>
      <c r="F2" s="239"/>
      <c r="G2" s="239"/>
      <c r="H2" s="239"/>
    </row>
    <row r="3" spans="1:10">
      <c r="A3" s="91"/>
      <c r="B3" s="91"/>
      <c r="C3" s="91"/>
      <c r="D3" s="93"/>
      <c r="E3" s="92"/>
      <c r="F3" s="92"/>
      <c r="G3" s="92"/>
      <c r="H3" s="92" t="s">
        <v>17</v>
      </c>
      <c r="J3" s="94"/>
    </row>
    <row r="4" spans="1:10">
      <c r="A4" s="91"/>
      <c r="B4" s="91"/>
      <c r="C4" s="91"/>
      <c r="D4" s="240" t="s">
        <v>18</v>
      </c>
      <c r="E4" s="240"/>
      <c r="F4" s="240"/>
      <c r="G4" s="240"/>
      <c r="H4" s="240"/>
      <c r="J4" s="94"/>
    </row>
    <row r="5" spans="1:10">
      <c r="A5" s="91"/>
      <c r="B5" s="91"/>
      <c r="C5" s="91"/>
      <c r="D5" s="93"/>
      <c r="E5" s="95"/>
      <c r="F5" s="95"/>
      <c r="G5" s="95"/>
      <c r="H5" s="95" t="s">
        <v>22</v>
      </c>
      <c r="I5" s="96"/>
      <c r="J5" s="94"/>
    </row>
    <row r="6" spans="1:10">
      <c r="A6" s="91"/>
      <c r="B6" s="91"/>
      <c r="C6" s="91"/>
      <c r="D6" s="91"/>
      <c r="I6" s="96"/>
      <c r="J6" s="94"/>
    </row>
    <row r="7" spans="1:10">
      <c r="A7" s="241" t="s">
        <v>154</v>
      </c>
      <c r="B7" s="241"/>
      <c r="C7" s="241"/>
      <c r="D7" s="241"/>
      <c r="E7" s="241"/>
      <c r="F7" s="241"/>
      <c r="G7" s="241"/>
      <c r="H7" s="241"/>
      <c r="J7" s="98"/>
    </row>
    <row r="8" spans="1:10">
      <c r="A8" s="97"/>
      <c r="B8" s="97"/>
      <c r="C8" s="97"/>
      <c r="D8" s="97"/>
      <c r="E8" s="97"/>
      <c r="F8" s="97"/>
      <c r="G8" s="97"/>
      <c r="H8" s="97"/>
      <c r="J8" s="98"/>
    </row>
    <row r="9" spans="1:10">
      <c r="H9" s="99" t="s">
        <v>155</v>
      </c>
    </row>
    <row r="10" spans="1:10" ht="61.5" customHeight="1">
      <c r="A10" s="100" t="s">
        <v>27</v>
      </c>
      <c r="B10" s="242" t="s">
        <v>28</v>
      </c>
      <c r="C10" s="101" t="s">
        <v>29</v>
      </c>
      <c r="D10" s="244" t="s">
        <v>156</v>
      </c>
      <c r="E10" s="244" t="s">
        <v>157</v>
      </c>
      <c r="F10" s="244" t="s">
        <v>158</v>
      </c>
      <c r="G10" s="244" t="s">
        <v>159</v>
      </c>
      <c r="H10" s="245" t="s">
        <v>160</v>
      </c>
    </row>
    <row r="11" spans="1:10" ht="48">
      <c r="A11" s="100" t="s">
        <v>34</v>
      </c>
      <c r="B11" s="243"/>
      <c r="C11" s="101" t="s">
        <v>35</v>
      </c>
      <c r="D11" s="244"/>
      <c r="E11" s="244"/>
      <c r="F11" s="244"/>
      <c r="G11" s="244"/>
      <c r="H11" s="245"/>
    </row>
    <row r="12" spans="1:10" s="103" customFormat="1" ht="11.25">
      <c r="A12" s="102" t="s">
        <v>161</v>
      </c>
      <c r="B12" s="102" t="s">
        <v>162</v>
      </c>
      <c r="C12" s="102" t="s">
        <v>163</v>
      </c>
      <c r="D12" s="102" t="s">
        <v>164</v>
      </c>
      <c r="E12" s="102" t="s">
        <v>165</v>
      </c>
      <c r="F12" s="102" t="s">
        <v>166</v>
      </c>
      <c r="G12" s="102" t="s">
        <v>167</v>
      </c>
      <c r="H12" s="102" t="s">
        <v>168</v>
      </c>
    </row>
    <row r="13" spans="1:10" s="109" customFormat="1" ht="47.25" hidden="1">
      <c r="A13" s="104" t="s">
        <v>71</v>
      </c>
      <c r="B13" s="105"/>
      <c r="C13" s="106" t="s">
        <v>72</v>
      </c>
      <c r="D13" s="107"/>
      <c r="E13" s="107"/>
      <c r="F13" s="107"/>
      <c r="G13" s="107"/>
      <c r="H13" s="108">
        <f>H14</f>
        <v>0</v>
      </c>
    </row>
    <row r="14" spans="1:10" s="109" customFormat="1" hidden="1">
      <c r="A14" s="110" t="s">
        <v>169</v>
      </c>
      <c r="B14" s="111"/>
      <c r="C14" s="112" t="s">
        <v>170</v>
      </c>
      <c r="D14" s="113"/>
      <c r="E14" s="113"/>
      <c r="F14" s="113"/>
      <c r="G14" s="113"/>
      <c r="H14" s="114">
        <f>H15</f>
        <v>0</v>
      </c>
    </row>
    <row r="15" spans="1:10" s="109" customFormat="1" ht="31.5" hidden="1">
      <c r="A15" s="115" t="s">
        <v>171</v>
      </c>
      <c r="B15" s="116" t="s">
        <v>100</v>
      </c>
      <c r="C15" s="117" t="s">
        <v>172</v>
      </c>
      <c r="D15" s="117"/>
      <c r="E15" s="118"/>
      <c r="F15" s="118"/>
      <c r="G15" s="118"/>
      <c r="H15" s="119"/>
    </row>
    <row r="16" spans="1:10" s="109" customFormat="1" ht="31.5" hidden="1">
      <c r="A16" s="104">
        <v>10</v>
      </c>
      <c r="B16" s="104"/>
      <c r="C16" s="106" t="s">
        <v>65</v>
      </c>
      <c r="D16" s="120"/>
      <c r="E16" s="120"/>
      <c r="F16" s="120"/>
      <c r="G16" s="120"/>
      <c r="H16" s="108">
        <f>H17+H19</f>
        <v>0</v>
      </c>
    </row>
    <row r="17" spans="1:10" s="109" customFormat="1" hidden="1">
      <c r="A17" s="121" t="s">
        <v>66</v>
      </c>
      <c r="B17" s="121"/>
      <c r="C17" s="112" t="s">
        <v>173</v>
      </c>
      <c r="D17" s="122"/>
      <c r="E17" s="122"/>
      <c r="F17" s="122"/>
      <c r="G17" s="122"/>
      <c r="H17" s="114">
        <f>H18</f>
        <v>0</v>
      </c>
    </row>
    <row r="18" spans="1:10" s="109" customFormat="1" ht="47.25" hidden="1">
      <c r="A18" s="115" t="s">
        <v>68</v>
      </c>
      <c r="B18" s="116" t="s">
        <v>69</v>
      </c>
      <c r="C18" s="117" t="s">
        <v>174</v>
      </c>
      <c r="D18" s="122"/>
      <c r="E18" s="122"/>
      <c r="F18" s="122"/>
      <c r="G18" s="122"/>
      <c r="H18" s="119"/>
    </row>
    <row r="19" spans="1:10" s="109" customFormat="1" hidden="1">
      <c r="A19" s="110" t="s">
        <v>169</v>
      </c>
      <c r="B19" s="111"/>
      <c r="C19" s="112" t="s">
        <v>170</v>
      </c>
      <c r="D19" s="113"/>
      <c r="E19" s="113"/>
      <c r="F19" s="113"/>
      <c r="G19" s="113"/>
      <c r="H19" s="114">
        <f>H20</f>
        <v>0</v>
      </c>
    </row>
    <row r="20" spans="1:10" s="109" customFormat="1" hidden="1">
      <c r="A20" s="115" t="s">
        <v>175</v>
      </c>
      <c r="B20" s="116" t="s">
        <v>176</v>
      </c>
      <c r="C20" s="117" t="s">
        <v>177</v>
      </c>
      <c r="D20" s="117"/>
      <c r="E20" s="122"/>
      <c r="F20" s="122"/>
      <c r="G20" s="122"/>
      <c r="H20" s="119"/>
    </row>
    <row r="21" spans="1:10" s="109" customFormat="1">
      <c r="A21" s="104" t="s">
        <v>48</v>
      </c>
      <c r="B21" s="123"/>
      <c r="C21" s="106" t="s">
        <v>49</v>
      </c>
      <c r="D21" s="120"/>
      <c r="E21" s="120"/>
      <c r="F21" s="120"/>
      <c r="G21" s="120"/>
      <c r="H21" s="108">
        <f>H22+H25</f>
        <v>200000</v>
      </c>
      <c r="I21" s="124"/>
      <c r="J21" s="124"/>
    </row>
    <row r="22" spans="1:10" s="109" customFormat="1">
      <c r="A22" s="121" t="s">
        <v>50</v>
      </c>
      <c r="B22" s="125"/>
      <c r="C22" s="112" t="s">
        <v>51</v>
      </c>
      <c r="D22" s="122"/>
      <c r="E22" s="122"/>
      <c r="F22" s="122"/>
      <c r="G22" s="122"/>
      <c r="H22" s="114">
        <f>H24+H23</f>
        <v>200000</v>
      </c>
    </row>
    <row r="23" spans="1:10" s="109" customFormat="1">
      <c r="A23" s="126" t="s">
        <v>52</v>
      </c>
      <c r="B23" s="116" t="s">
        <v>53</v>
      </c>
      <c r="C23" s="117" t="s">
        <v>54</v>
      </c>
      <c r="D23" s="122"/>
      <c r="E23" s="122"/>
      <c r="F23" s="122"/>
      <c r="G23" s="122"/>
      <c r="H23" s="119">
        <v>200000</v>
      </c>
    </row>
    <row r="24" spans="1:10" s="109" customFormat="1" ht="31.5" hidden="1">
      <c r="A24" s="126" t="s">
        <v>55</v>
      </c>
      <c r="B24" s="116" t="s">
        <v>56</v>
      </c>
      <c r="C24" s="117" t="s">
        <v>57</v>
      </c>
      <c r="D24" s="122"/>
      <c r="E24" s="122"/>
      <c r="F24" s="122"/>
      <c r="G24" s="122"/>
      <c r="H24" s="119"/>
    </row>
    <row r="25" spans="1:10" s="109" customFormat="1" hidden="1">
      <c r="A25" s="127" t="s">
        <v>43</v>
      </c>
      <c r="B25" s="128"/>
      <c r="C25" s="129" t="s">
        <v>44</v>
      </c>
      <c r="D25" s="122"/>
      <c r="E25" s="122"/>
      <c r="F25" s="122"/>
      <c r="G25" s="122"/>
      <c r="H25" s="114">
        <f>H26</f>
        <v>0</v>
      </c>
    </row>
    <row r="26" spans="1:10" s="109" customFormat="1" hidden="1">
      <c r="A26" s="130" t="s">
        <v>178</v>
      </c>
      <c r="B26" s="131" t="s">
        <v>179</v>
      </c>
      <c r="C26" s="132" t="s">
        <v>180</v>
      </c>
      <c r="D26" s="122"/>
      <c r="E26" s="122"/>
      <c r="F26" s="122"/>
      <c r="G26" s="122"/>
      <c r="H26" s="119"/>
    </row>
    <row r="27" spans="1:10" s="109" customFormat="1" ht="31.5">
      <c r="A27" s="104">
        <v>24</v>
      </c>
      <c r="B27" s="123"/>
      <c r="C27" s="133" t="s">
        <v>106</v>
      </c>
      <c r="D27" s="120"/>
      <c r="E27" s="120"/>
      <c r="F27" s="120"/>
      <c r="G27" s="120"/>
      <c r="H27" s="108">
        <f>H28</f>
        <v>36594</v>
      </c>
      <c r="I27" s="124"/>
      <c r="J27" s="124"/>
    </row>
    <row r="28" spans="1:10" s="109" customFormat="1">
      <c r="A28" s="127" t="s">
        <v>107</v>
      </c>
      <c r="B28" s="128"/>
      <c r="C28" s="129" t="s">
        <v>108</v>
      </c>
      <c r="D28" s="122"/>
      <c r="E28" s="122"/>
      <c r="F28" s="122"/>
      <c r="G28" s="122"/>
      <c r="H28" s="114">
        <f>H29</f>
        <v>36594</v>
      </c>
    </row>
    <row r="29" spans="1:10" s="109" customFormat="1">
      <c r="A29" s="130">
        <v>110202</v>
      </c>
      <c r="B29" s="116" t="s">
        <v>110</v>
      </c>
      <c r="C29" s="132" t="s">
        <v>111</v>
      </c>
      <c r="D29" s="122"/>
      <c r="E29" s="122"/>
      <c r="F29" s="122"/>
      <c r="G29" s="122"/>
      <c r="H29" s="119">
        <v>36594</v>
      </c>
    </row>
    <row r="30" spans="1:10" s="109" customFormat="1">
      <c r="A30" s="134"/>
      <c r="B30" s="135"/>
      <c r="C30" s="135" t="s">
        <v>181</v>
      </c>
      <c r="D30" s="122"/>
      <c r="E30" s="122"/>
      <c r="F30" s="122"/>
      <c r="G30" s="122"/>
      <c r="H30" s="114">
        <f>H21+H16+H13+H27</f>
        <v>236594</v>
      </c>
    </row>
    <row r="31" spans="1:10" s="109" customFormat="1" ht="11.25" customHeight="1">
      <c r="A31" s="136"/>
      <c r="B31" s="136"/>
      <c r="C31" s="137"/>
      <c r="D31" s="136"/>
      <c r="E31" s="136"/>
      <c r="F31" s="136"/>
      <c r="G31" s="136"/>
      <c r="H31" s="138"/>
    </row>
    <row r="33" spans="2:8" s="139" customFormat="1"/>
    <row r="34" spans="2:8">
      <c r="H34" s="140"/>
    </row>
    <row r="35" spans="2:8" s="142" customFormat="1" ht="18.75">
      <c r="B35" s="141" t="s">
        <v>15</v>
      </c>
      <c r="C35" s="141"/>
      <c r="G35" s="143" t="s">
        <v>16</v>
      </c>
      <c r="H35" s="143"/>
    </row>
  </sheetData>
  <mergeCells count="9">
    <mergeCell ref="D2:H2"/>
    <mergeCell ref="D4:H4"/>
    <mergeCell ref="A7:H7"/>
    <mergeCell ref="B10:B11"/>
    <mergeCell ref="D10:D11"/>
    <mergeCell ref="E10:E11"/>
    <mergeCell ref="F10:F11"/>
    <mergeCell ref="G10:G11"/>
    <mergeCell ref="H10:H11"/>
  </mergeCells>
  <phoneticPr fontId="10" type="noConversion"/>
  <pageMargins left="0.53" right="0.23" top="1" bottom="1" header="0.5" footer="0.5"/>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dimension ref="A1:H61"/>
  <sheetViews>
    <sheetView topLeftCell="A2" workbookViewId="0">
      <selection activeCell="A5" sqref="A5"/>
    </sheetView>
  </sheetViews>
  <sheetFormatPr defaultRowHeight="15.75"/>
  <cols>
    <col min="1" max="1" width="17.7109375" style="144" customWidth="1"/>
    <col min="2" max="2" width="12.42578125" style="144" customWidth="1"/>
    <col min="3" max="3" width="33.7109375" style="144" customWidth="1"/>
    <col min="4" max="4" width="30" style="144" customWidth="1"/>
    <col min="5" max="5" width="15.28515625" style="144" customWidth="1"/>
    <col min="6" max="6" width="13.42578125" style="144" customWidth="1"/>
    <col min="7" max="7" width="14.7109375" style="144" customWidth="1"/>
    <col min="8" max="8" width="18.5703125" style="144" customWidth="1"/>
    <col min="9" max="16384" width="9.140625" style="144"/>
  </cols>
  <sheetData>
    <row r="1" spans="1:8" hidden="1">
      <c r="D1" s="145"/>
      <c r="E1" s="145"/>
      <c r="F1" s="145"/>
      <c r="G1" s="146" t="s">
        <v>115</v>
      </c>
    </row>
    <row r="2" spans="1:8">
      <c r="C2" s="147"/>
      <c r="D2" s="250" t="s">
        <v>182</v>
      </c>
      <c r="E2" s="250"/>
      <c r="F2" s="250"/>
      <c r="G2" s="250"/>
    </row>
    <row r="3" spans="1:8">
      <c r="C3" s="147"/>
      <c r="D3" s="250" t="s">
        <v>183</v>
      </c>
      <c r="E3" s="250"/>
      <c r="F3" s="250"/>
      <c r="G3" s="250"/>
    </row>
    <row r="4" spans="1:8">
      <c r="C4" s="147"/>
      <c r="D4" s="251" t="s">
        <v>18</v>
      </c>
      <c r="E4" s="251"/>
      <c r="F4" s="251"/>
      <c r="G4" s="251"/>
    </row>
    <row r="5" spans="1:8">
      <c r="D5" s="250" t="s">
        <v>22</v>
      </c>
      <c r="E5" s="250"/>
      <c r="F5" s="250"/>
      <c r="G5" s="250"/>
    </row>
    <row r="6" spans="1:8" s="148" customFormat="1" ht="12" hidden="1">
      <c r="G6" s="149"/>
    </row>
    <row r="7" spans="1:8" s="148" customFormat="1" ht="12"/>
    <row r="8" spans="1:8">
      <c r="A8" s="260" t="s">
        <v>184</v>
      </c>
      <c r="B8" s="260"/>
      <c r="C8" s="260"/>
      <c r="D8" s="260"/>
      <c r="E8" s="260"/>
      <c r="F8" s="260"/>
      <c r="G8" s="260"/>
    </row>
    <row r="9" spans="1:8" hidden="1">
      <c r="A9" s="146"/>
      <c r="B9" s="146"/>
      <c r="C9" s="150"/>
      <c r="D9" s="150"/>
      <c r="E9" s="150"/>
      <c r="F9" s="150"/>
      <c r="G9" s="150"/>
    </row>
    <row r="10" spans="1:8">
      <c r="A10" s="146"/>
      <c r="B10" s="146"/>
      <c r="C10" s="150"/>
      <c r="D10" s="150"/>
      <c r="E10" s="150"/>
      <c r="F10" s="150"/>
      <c r="G10" s="150"/>
    </row>
    <row r="11" spans="1:8">
      <c r="G11" s="151" t="s">
        <v>1</v>
      </c>
    </row>
    <row r="12" spans="1:8" ht="52.15" customHeight="1">
      <c r="A12" s="152" t="s">
        <v>185</v>
      </c>
      <c r="B12" s="261" t="s">
        <v>28</v>
      </c>
      <c r="C12" s="152" t="s">
        <v>29</v>
      </c>
      <c r="D12" s="246" t="s">
        <v>186</v>
      </c>
      <c r="E12" s="246" t="s">
        <v>187</v>
      </c>
      <c r="F12" s="246" t="s">
        <v>6</v>
      </c>
      <c r="G12" s="248" t="s">
        <v>188</v>
      </c>
    </row>
    <row r="13" spans="1:8" ht="49.5" customHeight="1">
      <c r="A13" s="152" t="s">
        <v>34</v>
      </c>
      <c r="B13" s="262"/>
      <c r="C13" s="152" t="s">
        <v>189</v>
      </c>
      <c r="D13" s="247"/>
      <c r="E13" s="247"/>
      <c r="F13" s="247"/>
      <c r="G13" s="249"/>
    </row>
    <row r="14" spans="1:8" s="154" customFormat="1" ht="11.25">
      <c r="A14" s="153">
        <v>1</v>
      </c>
      <c r="B14" s="153">
        <v>2</v>
      </c>
      <c r="C14" s="153">
        <v>3</v>
      </c>
      <c r="D14" s="153">
        <v>4</v>
      </c>
      <c r="E14" s="153">
        <v>5</v>
      </c>
      <c r="F14" s="153">
        <v>6</v>
      </c>
      <c r="G14" s="153">
        <v>7</v>
      </c>
    </row>
    <row r="15" spans="1:8" ht="18.75" hidden="1">
      <c r="A15" s="155" t="s">
        <v>41</v>
      </c>
      <c r="B15" s="155"/>
      <c r="C15" s="156" t="s">
        <v>42</v>
      </c>
      <c r="D15" s="157" t="s">
        <v>4</v>
      </c>
      <c r="E15" s="158">
        <f>SUM(E16:E18)</f>
        <v>0</v>
      </c>
      <c r="F15" s="158">
        <f>SUM(F16:F18)</f>
        <v>0</v>
      </c>
      <c r="G15" s="158">
        <f t="shared" ref="G15:G33" si="0">E15+F15</f>
        <v>0</v>
      </c>
      <c r="H15" s="159"/>
    </row>
    <row r="16" spans="1:8" s="167" customFormat="1" ht="63" hidden="1">
      <c r="A16" s="160">
        <v>120201</v>
      </c>
      <c r="B16" s="161" t="s">
        <v>190</v>
      </c>
      <c r="C16" s="162" t="s">
        <v>191</v>
      </c>
      <c r="D16" s="163" t="s">
        <v>192</v>
      </c>
      <c r="E16" s="164"/>
      <c r="F16" s="164"/>
      <c r="G16" s="165">
        <f t="shared" si="0"/>
        <v>0</v>
      </c>
      <c r="H16" s="166"/>
    </row>
    <row r="17" spans="1:8" ht="78.75" hidden="1">
      <c r="A17" s="160">
        <v>250404</v>
      </c>
      <c r="B17" s="160"/>
      <c r="C17" s="162" t="s">
        <v>63</v>
      </c>
      <c r="D17" s="163" t="s">
        <v>193</v>
      </c>
      <c r="E17" s="164"/>
      <c r="F17" s="164"/>
      <c r="G17" s="165">
        <f t="shared" si="0"/>
        <v>0</v>
      </c>
      <c r="H17" s="159"/>
    </row>
    <row r="18" spans="1:8" ht="50.45" hidden="1" customHeight="1">
      <c r="A18" s="160">
        <v>250404</v>
      </c>
      <c r="B18" s="161" t="s">
        <v>62</v>
      </c>
      <c r="C18" s="162" t="s">
        <v>63</v>
      </c>
      <c r="D18" s="163" t="s">
        <v>194</v>
      </c>
      <c r="E18" s="164"/>
      <c r="F18" s="164"/>
      <c r="G18" s="165">
        <f t="shared" si="0"/>
        <v>0</v>
      </c>
      <c r="H18" s="159"/>
    </row>
    <row r="19" spans="1:8" ht="31.5">
      <c r="A19" s="155" t="s">
        <v>48</v>
      </c>
      <c r="B19" s="155"/>
      <c r="C19" s="156" t="s">
        <v>49</v>
      </c>
      <c r="D19" s="157" t="s">
        <v>4</v>
      </c>
      <c r="E19" s="168">
        <f>SUM(E20:E33)</f>
        <v>-31650</v>
      </c>
      <c r="F19" s="168">
        <f>SUM(F20:F33)</f>
        <v>0</v>
      </c>
      <c r="G19" s="168">
        <f t="shared" si="0"/>
        <v>-31650</v>
      </c>
      <c r="H19" s="159"/>
    </row>
    <row r="20" spans="1:8" s="167" customFormat="1" ht="78.75" hidden="1">
      <c r="A20" s="169">
        <v>160903</v>
      </c>
      <c r="B20" s="161" t="s">
        <v>195</v>
      </c>
      <c r="C20" s="170" t="s">
        <v>196</v>
      </c>
      <c r="D20" s="171" t="s">
        <v>197</v>
      </c>
      <c r="E20" s="164"/>
      <c r="F20" s="164"/>
      <c r="G20" s="165">
        <f t="shared" si="0"/>
        <v>0</v>
      </c>
      <c r="H20" s="166"/>
    </row>
    <row r="21" spans="1:8" s="167" customFormat="1" ht="50.45" hidden="1" customHeight="1">
      <c r="A21" s="169" t="s">
        <v>58</v>
      </c>
      <c r="B21" s="161" t="s">
        <v>59</v>
      </c>
      <c r="C21" s="172" t="s">
        <v>198</v>
      </c>
      <c r="D21" s="173" t="s">
        <v>199</v>
      </c>
      <c r="E21" s="164"/>
      <c r="F21" s="164"/>
      <c r="G21" s="165">
        <f t="shared" si="0"/>
        <v>0</v>
      </c>
      <c r="H21" s="166"/>
    </row>
    <row r="22" spans="1:8" s="167" customFormat="1" ht="31.5">
      <c r="A22" s="169" t="s">
        <v>58</v>
      </c>
      <c r="B22" s="161" t="s">
        <v>59</v>
      </c>
      <c r="C22" s="172" t="s">
        <v>198</v>
      </c>
      <c r="D22" s="174" t="s">
        <v>200</v>
      </c>
      <c r="E22" s="175">
        <v>-31650</v>
      </c>
      <c r="F22" s="164"/>
      <c r="G22" s="165">
        <f t="shared" si="0"/>
        <v>-31650</v>
      </c>
      <c r="H22" s="166"/>
    </row>
    <row r="23" spans="1:8" s="167" customFormat="1" ht="78.75" hidden="1">
      <c r="A23" s="169" t="s">
        <v>201</v>
      </c>
      <c r="B23" s="161" t="s">
        <v>59</v>
      </c>
      <c r="C23" s="172" t="s">
        <v>202</v>
      </c>
      <c r="D23" s="171" t="s">
        <v>203</v>
      </c>
      <c r="E23" s="164"/>
      <c r="F23" s="164"/>
      <c r="G23" s="165">
        <f t="shared" si="0"/>
        <v>0</v>
      </c>
      <c r="H23" s="166"/>
    </row>
    <row r="24" spans="1:8" s="167" customFormat="1" ht="78.75" hidden="1">
      <c r="A24" s="176" t="s">
        <v>204</v>
      </c>
      <c r="B24" s="161" t="s">
        <v>205</v>
      </c>
      <c r="C24" s="162" t="s">
        <v>206</v>
      </c>
      <c r="D24" s="163" t="s">
        <v>207</v>
      </c>
      <c r="E24" s="177"/>
      <c r="F24" s="164"/>
      <c r="G24" s="165">
        <f t="shared" si="0"/>
        <v>0</v>
      </c>
      <c r="H24" s="166"/>
    </row>
    <row r="25" spans="1:8" s="167" customFormat="1" ht="50.45" hidden="1" customHeight="1">
      <c r="A25" s="160">
        <v>180410</v>
      </c>
      <c r="B25" s="161" t="s">
        <v>208</v>
      </c>
      <c r="C25" s="172" t="s">
        <v>209</v>
      </c>
      <c r="D25" s="172" t="s">
        <v>210</v>
      </c>
      <c r="E25" s="177"/>
      <c r="F25" s="164"/>
      <c r="G25" s="165">
        <f t="shared" si="0"/>
        <v>0</v>
      </c>
      <c r="H25" s="166"/>
    </row>
    <row r="26" spans="1:8" s="167" customFormat="1" ht="50.45" hidden="1" customHeight="1">
      <c r="A26" s="160">
        <v>250404</v>
      </c>
      <c r="B26" s="161" t="s">
        <v>62</v>
      </c>
      <c r="C26" s="162" t="s">
        <v>63</v>
      </c>
      <c r="D26" s="172" t="s">
        <v>194</v>
      </c>
      <c r="E26" s="164"/>
      <c r="F26" s="164"/>
      <c r="G26" s="165">
        <f t="shared" si="0"/>
        <v>0</v>
      </c>
      <c r="H26" s="166"/>
    </row>
    <row r="27" spans="1:8" s="167" customFormat="1" ht="78.75" hidden="1">
      <c r="A27" s="160">
        <v>250911</v>
      </c>
      <c r="B27" s="161">
        <v>1060</v>
      </c>
      <c r="C27" s="172" t="s">
        <v>211</v>
      </c>
      <c r="D27" s="172" t="s">
        <v>212</v>
      </c>
      <c r="E27" s="164"/>
      <c r="F27" s="164"/>
      <c r="G27" s="165">
        <f t="shared" si="0"/>
        <v>0</v>
      </c>
      <c r="H27" s="166"/>
    </row>
    <row r="28" spans="1:8" s="167" customFormat="1" ht="63" hidden="1">
      <c r="A28" s="160">
        <v>130102</v>
      </c>
      <c r="B28" s="161" t="s">
        <v>213</v>
      </c>
      <c r="C28" s="172" t="s">
        <v>214</v>
      </c>
      <c r="D28" s="178" t="s">
        <v>215</v>
      </c>
      <c r="E28" s="164"/>
      <c r="F28" s="164"/>
      <c r="G28" s="165">
        <f t="shared" si="0"/>
        <v>0</v>
      </c>
      <c r="H28" s="166"/>
    </row>
    <row r="29" spans="1:8" s="167" customFormat="1" ht="47.25" hidden="1">
      <c r="A29" s="176" t="s">
        <v>216</v>
      </c>
      <c r="B29" s="161">
        <v>1040</v>
      </c>
      <c r="C29" s="172" t="s">
        <v>217</v>
      </c>
      <c r="D29" s="178" t="s">
        <v>218</v>
      </c>
      <c r="E29" s="164"/>
      <c r="F29" s="164"/>
      <c r="G29" s="165">
        <f t="shared" si="0"/>
        <v>0</v>
      </c>
      <c r="H29" s="166"/>
    </row>
    <row r="30" spans="1:8" s="167" customFormat="1" ht="110.25" hidden="1">
      <c r="A30" s="179" t="s">
        <v>219</v>
      </c>
      <c r="B30" s="161">
        <v>1040</v>
      </c>
      <c r="C30" s="162" t="s">
        <v>220</v>
      </c>
      <c r="D30" s="178" t="s">
        <v>221</v>
      </c>
      <c r="E30" s="164"/>
      <c r="F30" s="164"/>
      <c r="G30" s="165">
        <f t="shared" si="0"/>
        <v>0</v>
      </c>
      <c r="H30" s="166"/>
    </row>
    <row r="31" spans="1:8" s="167" customFormat="1" ht="63" hidden="1">
      <c r="A31" s="160">
        <v>130106</v>
      </c>
      <c r="B31" s="161" t="s">
        <v>213</v>
      </c>
      <c r="C31" s="162" t="s">
        <v>222</v>
      </c>
      <c r="D31" s="178" t="s">
        <v>215</v>
      </c>
      <c r="E31" s="164"/>
      <c r="F31" s="164"/>
      <c r="G31" s="165">
        <f t="shared" si="0"/>
        <v>0</v>
      </c>
      <c r="H31" s="166"/>
    </row>
    <row r="32" spans="1:8" s="167" customFormat="1" ht="78.75" hidden="1">
      <c r="A32" s="160" t="s">
        <v>223</v>
      </c>
      <c r="B32" s="161" t="s">
        <v>213</v>
      </c>
      <c r="C32" s="162" t="s">
        <v>224</v>
      </c>
      <c r="D32" s="178" t="s">
        <v>215</v>
      </c>
      <c r="E32" s="164"/>
      <c r="F32" s="164"/>
      <c r="G32" s="165">
        <f t="shared" si="0"/>
        <v>0</v>
      </c>
      <c r="H32" s="166"/>
    </row>
    <row r="33" spans="1:8" s="167" customFormat="1" ht="78.75" hidden="1">
      <c r="A33" s="176" t="s">
        <v>225</v>
      </c>
      <c r="B33" s="161" t="s">
        <v>85</v>
      </c>
      <c r="C33" s="162" t="s">
        <v>226</v>
      </c>
      <c r="D33" s="172" t="s">
        <v>227</v>
      </c>
      <c r="E33" s="164"/>
      <c r="F33" s="164"/>
      <c r="G33" s="165">
        <f t="shared" si="0"/>
        <v>0</v>
      </c>
      <c r="H33" s="166"/>
    </row>
    <row r="34" spans="1:8" s="167" customFormat="1" ht="47.25" hidden="1">
      <c r="A34" s="155" t="s">
        <v>64</v>
      </c>
      <c r="B34" s="155"/>
      <c r="C34" s="156" t="s">
        <v>65</v>
      </c>
      <c r="D34" s="157" t="s">
        <v>4</v>
      </c>
      <c r="E34" s="168">
        <f>SUM(E35)</f>
        <v>0</v>
      </c>
      <c r="F34" s="168">
        <f>SUM(F35:F48)</f>
        <v>0</v>
      </c>
      <c r="G34" s="168">
        <f>E34+F34</f>
        <v>0</v>
      </c>
      <c r="H34" s="166"/>
    </row>
    <row r="35" spans="1:8" s="167" customFormat="1" ht="110.25" hidden="1">
      <c r="A35" s="179" t="s">
        <v>219</v>
      </c>
      <c r="B35" s="161">
        <v>1040</v>
      </c>
      <c r="C35" s="162" t="s">
        <v>220</v>
      </c>
      <c r="D35" s="178" t="s">
        <v>221</v>
      </c>
      <c r="E35" s="164"/>
      <c r="F35" s="164"/>
      <c r="G35" s="165">
        <f>E35+F35</f>
        <v>0</v>
      </c>
      <c r="H35" s="166"/>
    </row>
    <row r="36" spans="1:8" ht="50.45" hidden="1" customHeight="1">
      <c r="A36" s="180" t="s">
        <v>71</v>
      </c>
      <c r="B36" s="180"/>
      <c r="C36" s="156" t="s">
        <v>72</v>
      </c>
      <c r="D36" s="157" t="s">
        <v>4</v>
      </c>
      <c r="E36" s="168">
        <f>E37+E42</f>
        <v>0</v>
      </c>
      <c r="F36" s="168">
        <f>F37</f>
        <v>0</v>
      </c>
      <c r="G36" s="168">
        <f t="shared" ref="G36:G42" si="1">E36+F36</f>
        <v>0</v>
      </c>
      <c r="H36" s="159"/>
    </row>
    <row r="37" spans="1:8" s="167" customFormat="1" ht="47.25" hidden="1">
      <c r="A37" s="252" t="s">
        <v>204</v>
      </c>
      <c r="B37" s="181">
        <v>1090</v>
      </c>
      <c r="C37" s="255" t="s">
        <v>206</v>
      </c>
      <c r="D37" s="174" t="s">
        <v>228</v>
      </c>
      <c r="E37" s="164"/>
      <c r="F37" s="164"/>
      <c r="G37" s="165">
        <f t="shared" si="1"/>
        <v>0</v>
      </c>
      <c r="H37" s="159"/>
    </row>
    <row r="38" spans="1:8" s="167" customFormat="1" ht="78.75" hidden="1">
      <c r="A38" s="253"/>
      <c r="B38" s="258"/>
      <c r="C38" s="256"/>
      <c r="D38" s="171" t="s">
        <v>229</v>
      </c>
      <c r="E38" s="164"/>
      <c r="F38" s="164"/>
      <c r="G38" s="165">
        <f t="shared" si="1"/>
        <v>0</v>
      </c>
      <c r="H38" s="159"/>
    </row>
    <row r="39" spans="1:8" s="167" customFormat="1" ht="50.45" hidden="1" customHeight="1">
      <c r="A39" s="253"/>
      <c r="B39" s="258"/>
      <c r="C39" s="256"/>
      <c r="D39" s="171" t="s">
        <v>230</v>
      </c>
      <c r="E39" s="164"/>
      <c r="F39" s="164"/>
      <c r="G39" s="165">
        <f t="shared" si="1"/>
        <v>0</v>
      </c>
      <c r="H39" s="159"/>
    </row>
    <row r="40" spans="1:8" s="167" customFormat="1" ht="63" hidden="1">
      <c r="A40" s="253"/>
      <c r="B40" s="258"/>
      <c r="C40" s="256"/>
      <c r="D40" s="171" t="s">
        <v>231</v>
      </c>
      <c r="E40" s="164"/>
      <c r="F40" s="164"/>
      <c r="G40" s="165">
        <f t="shared" si="1"/>
        <v>0</v>
      </c>
      <c r="H40" s="159"/>
    </row>
    <row r="41" spans="1:8" s="167" customFormat="1" ht="31.5" hidden="1">
      <c r="A41" s="254"/>
      <c r="B41" s="259"/>
      <c r="C41" s="257"/>
      <c r="D41" s="171" t="s">
        <v>232</v>
      </c>
      <c r="E41" s="164"/>
      <c r="F41" s="164"/>
      <c r="G41" s="165">
        <f t="shared" si="1"/>
        <v>0</v>
      </c>
      <c r="H41" s="159"/>
    </row>
    <row r="42" spans="1:8" s="167" customFormat="1" ht="50.45" hidden="1" customHeight="1">
      <c r="A42" s="179" t="s">
        <v>219</v>
      </c>
      <c r="B42" s="161">
        <v>1040</v>
      </c>
      <c r="C42" s="162" t="s">
        <v>220</v>
      </c>
      <c r="D42" s="182" t="s">
        <v>233</v>
      </c>
      <c r="E42" s="164"/>
      <c r="F42" s="164"/>
      <c r="G42" s="165">
        <f t="shared" si="1"/>
        <v>0</v>
      </c>
      <c r="H42" s="159"/>
    </row>
    <row r="43" spans="1:8" ht="50.45" hidden="1" customHeight="1">
      <c r="A43" s="180" t="s">
        <v>105</v>
      </c>
      <c r="B43" s="180"/>
      <c r="C43" s="183" t="s">
        <v>106</v>
      </c>
      <c r="D43" s="157" t="s">
        <v>4</v>
      </c>
      <c r="E43" s="168">
        <f>E44</f>
        <v>0</v>
      </c>
      <c r="F43" s="168">
        <f>F44</f>
        <v>0</v>
      </c>
      <c r="G43" s="168">
        <f>G44</f>
        <v>0</v>
      </c>
      <c r="H43" s="159"/>
    </row>
    <row r="44" spans="1:8" s="186" customFormat="1" ht="47.25" hidden="1">
      <c r="A44" s="160">
        <v>110502</v>
      </c>
      <c r="B44" s="161" t="s">
        <v>234</v>
      </c>
      <c r="C44" s="162" t="s">
        <v>235</v>
      </c>
      <c r="D44" s="174" t="s">
        <v>236</v>
      </c>
      <c r="E44" s="184"/>
      <c r="F44" s="184"/>
      <c r="G44" s="165">
        <f>E44+F44</f>
        <v>0</v>
      </c>
      <c r="H44" s="185"/>
    </row>
    <row r="45" spans="1:8" ht="18.75">
      <c r="A45" s="187"/>
      <c r="B45" s="187"/>
      <c r="C45" s="188" t="s">
        <v>4</v>
      </c>
      <c r="D45" s="189"/>
      <c r="E45" s="168">
        <f>E15+E19+E43+E36+E34</f>
        <v>-31650</v>
      </c>
      <c r="F45" s="168">
        <f>F15+F19+F43+F36</f>
        <v>0</v>
      </c>
      <c r="G45" s="168">
        <f>G15+G19+G43+G36</f>
        <v>-31650</v>
      </c>
      <c r="H45" s="159"/>
    </row>
    <row r="46" spans="1:8">
      <c r="A46" s="190"/>
      <c r="B46" s="190"/>
      <c r="C46" s="191"/>
      <c r="D46" s="192"/>
      <c r="E46" s="192"/>
      <c r="F46" s="192"/>
      <c r="G46" s="192"/>
    </row>
    <row r="47" spans="1:8">
      <c r="A47" s="190"/>
      <c r="B47" s="190"/>
      <c r="C47" s="191"/>
      <c r="D47" s="192"/>
      <c r="E47" s="192"/>
      <c r="F47" s="192"/>
      <c r="G47" s="192"/>
    </row>
    <row r="48" spans="1:8" s="193" customFormat="1" ht="18.75">
      <c r="B48" s="194" t="s">
        <v>15</v>
      </c>
      <c r="C48" s="194"/>
      <c r="D48" s="195" t="s">
        <v>16</v>
      </c>
      <c r="G48" s="194"/>
      <c r="H48" s="195"/>
    </row>
    <row r="54" spans="1:5">
      <c r="A54" s="147"/>
      <c r="B54" s="147"/>
      <c r="C54" s="196"/>
      <c r="D54" s="196"/>
      <c r="E54" s="197"/>
    </row>
    <row r="61" spans="1:5">
      <c r="D61" s="198"/>
    </row>
  </sheetData>
  <mergeCells count="13">
    <mergeCell ref="A37:A41"/>
    <mergeCell ref="C37:C41"/>
    <mergeCell ref="B38:B41"/>
    <mergeCell ref="D5:G5"/>
    <mergeCell ref="A8:G8"/>
    <mergeCell ref="B12:B13"/>
    <mergeCell ref="D12:D13"/>
    <mergeCell ref="E12:E13"/>
    <mergeCell ref="F12:F13"/>
    <mergeCell ref="G12:G13"/>
    <mergeCell ref="D2:G2"/>
    <mergeCell ref="D3:G3"/>
    <mergeCell ref="D4:G4"/>
  </mergeCells>
  <phoneticPr fontId="10" type="noConversion"/>
  <pageMargins left="0.75" right="0.39" top="1" bottom="1" header="0.5" footer="0.5"/>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ДОД 1</vt:lpstr>
      <vt:lpstr>ДОД 2</vt:lpstr>
      <vt:lpstr>ДОД 4</vt:lpstr>
      <vt:lpstr>ДОД 6</vt:lpstr>
      <vt:lpstr>ДОД 7</vt:lpstr>
      <vt:lpstr>ДОД 8</vt:lpstr>
      <vt:lpstr>'ДОД 2'!Заголовки_для_печати</vt:lpstr>
    </vt:vector>
  </TitlesOfParts>
  <Company>Фінансове управління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Юля</dc:creator>
  <cp:lastModifiedBy>Admin</cp:lastModifiedBy>
  <cp:lastPrinted>2015-10-22T07:10:58Z</cp:lastPrinted>
  <dcterms:created xsi:type="dcterms:W3CDTF">2015-10-15T13:00:31Z</dcterms:created>
  <dcterms:modified xsi:type="dcterms:W3CDTF">2015-10-22T11:17:34Z</dcterms:modified>
</cp:coreProperties>
</file>