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180" windowHeight="10110"/>
  </bookViews>
  <sheets>
    <sheet name="Лист1" sheetId="1" r:id="rId1"/>
    <sheet name="Лист1 (2)" sheetId="2" r:id="rId2"/>
    <sheet name="Лист1 (3)" sheetId="3" r:id="rId3"/>
    <sheet name="Лист1 (4)" sheetId="4" r:id="rId4"/>
    <sheet name="Лист1 (5)" sheetId="5" r:id="rId5"/>
    <sheet name="Лист1 (6)" sheetId="6" r:id="rId6"/>
  </sheets>
  <definedNames>
    <definedName name="_xlnm.Print_Titles" localSheetId="1">'Лист1 (2)'!$13:$13</definedName>
    <definedName name="_xlnm.Print_Titles" localSheetId="5">'Лист1 (6)'!$14:$14</definedName>
    <definedName name="_xlnm.Print_Area" localSheetId="4">'Лист1 (5)'!$A$1:$H$36</definedName>
    <definedName name="_xlnm.Print_Area" localSheetId="5">'Лист1 (6)'!$A$1:$G$48</definedName>
  </definedNames>
  <calcPr calcId="124519" fullCalcOnLoad="1"/>
</workbook>
</file>

<file path=xl/calcChain.xml><?xml version="1.0" encoding="utf-8"?>
<calcChain xmlns="http://schemas.openxmlformats.org/spreadsheetml/2006/main">
  <c r="E15" i="6"/>
  <c r="E45" s="1"/>
  <c r="E19"/>
  <c r="E43"/>
  <c r="E37"/>
  <c r="E36"/>
  <c r="E34"/>
  <c r="F19"/>
  <c r="F15"/>
  <c r="F43"/>
  <c r="F36"/>
  <c r="F45"/>
  <c r="F34"/>
  <c r="G34"/>
  <c r="G35"/>
  <c r="G30"/>
  <c r="G29"/>
  <c r="G40"/>
  <c r="G39"/>
  <c r="G15"/>
  <c r="G19"/>
  <c r="G44"/>
  <c r="G43"/>
  <c r="G36"/>
  <c r="G45"/>
  <c r="G27"/>
  <c r="G32"/>
  <c r="G23"/>
  <c r="G22"/>
  <c r="G21"/>
  <c r="G17"/>
  <c r="G31"/>
  <c r="G25"/>
  <c r="G24"/>
  <c r="G38"/>
  <c r="G41"/>
  <c r="G42"/>
  <c r="G33"/>
  <c r="G28"/>
  <c r="G26"/>
  <c r="G20"/>
  <c r="G18"/>
  <c r="G16"/>
  <c r="G37"/>
  <c r="H22" i="5"/>
  <c r="H17"/>
  <c r="H19"/>
  <c r="H16"/>
  <c r="H25"/>
  <c r="H21" s="1"/>
  <c r="H30" s="1"/>
  <c r="H14"/>
  <c r="H13"/>
  <c r="H28"/>
  <c r="H27"/>
  <c r="C20" i="4"/>
  <c r="C19"/>
  <c r="C18"/>
  <c r="C17"/>
  <c r="C16"/>
  <c r="C15"/>
  <c r="H14" i="3"/>
  <c r="H15"/>
  <c r="H16"/>
  <c r="H17"/>
  <c r="H18"/>
  <c r="H19"/>
  <c r="H20"/>
  <c r="H21"/>
  <c r="H22"/>
  <c r="H23"/>
  <c r="H24"/>
  <c r="H25"/>
  <c r="H26"/>
  <c r="H27"/>
  <c r="H28"/>
  <c r="H29"/>
  <c r="H30"/>
  <c r="H31"/>
  <c r="H32"/>
  <c r="H33"/>
  <c r="H34"/>
  <c r="C36"/>
  <c r="E36"/>
  <c r="H35"/>
  <c r="H36"/>
  <c r="D36"/>
  <c r="F36"/>
  <c r="G36"/>
  <c r="P75" i="2"/>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C30" i="1"/>
  <c r="C29"/>
  <c r="C28"/>
  <c r="C27"/>
  <c r="C26"/>
  <c r="C25"/>
  <c r="C24"/>
  <c r="C23"/>
  <c r="C22"/>
  <c r="C21"/>
  <c r="C20"/>
  <c r="C19"/>
  <c r="C18"/>
  <c r="C17"/>
  <c r="C16"/>
  <c r="C15"/>
  <c r="C14"/>
  <c r="C13"/>
</calcChain>
</file>

<file path=xl/sharedStrings.xml><?xml version="1.0" encoding="utf-8"?>
<sst xmlns="http://schemas.openxmlformats.org/spreadsheetml/2006/main" count="468" uniqueCount="302">
  <si>
    <t>Додаток 1</t>
  </si>
  <si>
    <t>до рішення районної ради</t>
  </si>
  <si>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</si>
  <si>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</si>
  <si>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</si>
  <si>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</si>
  <si>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</si>
  <si>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</si>
  <si>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</si>
  <si>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</si>
  <si>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</si>
  <si>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</si>
  <si>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</si>
  <si>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</si>
  <si>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</si>
  <si>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РАЗОМ ДОХОДІВ</t>
  </si>
  <si>
    <t>Офіційні трансферти  </t>
  </si>
  <si>
    <t>Від органів державного управління  </t>
  </si>
  <si>
    <t>Дотації  </t>
  </si>
  <si>
    <t>Стабілізаційна дотація</t>
  </si>
  <si>
    <t>Інші додаткові дотації  </t>
  </si>
  <si>
    <t>Субвенції  </t>
  </si>
  <si>
    <t>Освітня субвенція з державного бюджету місцевим бюджетам</t>
  </si>
  <si>
    <t>Медична субвенція з державного бюджету місцевим бюджетам</t>
  </si>
  <si>
    <t>Інші субвенції </t>
  </si>
  <si>
    <t>Субвенція з державного бюджету місцевим бюджетам на проведення виборів депутатів місцевих рад та сільських, селищних, міських голів</t>
  </si>
  <si>
    <t>ВСЬОГО ДОХОДІВ</t>
  </si>
  <si>
    <t>Заступник голови ради</t>
  </si>
  <si>
    <t>П.В.Ковальчук</t>
  </si>
  <si>
    <t>Зміни до доходів Радивилівського районного бюджету на 2015 рік</t>
  </si>
  <si>
    <t>"Про внесення змін до районного бюджету на 2015 рік"</t>
  </si>
  <si>
    <t>від 30 вересня 2015 року № 694</t>
  </si>
  <si>
    <t>Додаток №2</t>
  </si>
  <si>
    <t>ЗМІНИ до РОЗПОДІЛУ</t>
  </si>
  <si>
    <t>видатків Радивилівського районного бюджету на 2015 рік за головними розпорядниками бюджетних коштів</t>
  </si>
  <si>
    <t>Код типової відомчої класифікації видатків</t>
  </si>
  <si>
    <t>Код функціональної класифікації видатків та кредитування бюджету</t>
  </si>
  <si>
    <t>Назва головного розпорядника бюдждетних коштів згідно з типовою відомчою класифікацією видатків та кредитування місцевого бюджету</t>
  </si>
  <si>
    <t>РАЗОМ</t>
  </si>
  <si>
    <t>видатки споживання</t>
  </si>
  <si>
    <t>з них</t>
  </si>
  <si>
    <t>видатки розвитку</t>
  </si>
  <si>
    <t>Код тимчасової класифікації видатків та кредитування місцевого бюджету</t>
  </si>
  <si>
    <t>Найменування згідно з тимчасовою класифікацією видатків та кредитування місцевого бюджету</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</si>
  <si>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</si>
  <si>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</si>
  <si>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</si>
  <si>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</si>
  <si>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16=4+9</t>
  </si>
  <si>
    <t>01</t>
  </si>
  <si>
    <t>Радивилівська районна рада</t>
  </si>
  <si>
    <t>010000</t>
  </si>
  <si>
    <t>Державне управління</t>
  </si>
  <si>
    <t>010116</t>
  </si>
  <si>
    <t>0111</t>
  </si>
  <si>
    <t>Органи місцевого самоврядування</t>
  </si>
  <si>
    <t>120000</t>
  </si>
  <si>
    <t>Засоби масової інформації</t>
  </si>
  <si>
    <t>120201</t>
  </si>
  <si>
    <t>0830</t>
  </si>
  <si>
    <t>Періодичні видання (газети та журнали)</t>
  </si>
  <si>
    <t>250000</t>
  </si>
  <si>
    <t>Видатки, не віднесені до основних груп</t>
  </si>
  <si>
    <t>250203</t>
  </si>
  <si>
    <t>0160</t>
  </si>
  <si>
    <t>Проведення виборів депутатів місцевих рад та сільських, селищних, міських голів</t>
  </si>
  <si>
    <t>03</t>
  </si>
  <si>
    <t>Радивилівська районна державна адміністрація</t>
  </si>
  <si>
    <t>080000</t>
  </si>
  <si>
    <t>Охорона здоров`я</t>
  </si>
  <si>
    <t>080101</t>
  </si>
  <si>
    <t>0731</t>
  </si>
  <si>
    <t>Лікарні</t>
  </si>
  <si>
    <t>080800</t>
  </si>
  <si>
    <t>0726</t>
  </si>
  <si>
    <t>Центри первинної медичної (медико-санітарної) допомоги</t>
  </si>
  <si>
    <t>090000</t>
  </si>
  <si>
    <t>Соціальний захист та соціальне забезпечення</t>
  </si>
  <si>
    <t>091101</t>
  </si>
  <si>
    <t>1040</t>
  </si>
  <si>
    <t>Утримання центрів соціальних служб для сім`ї, дітей та молоді</t>
  </si>
  <si>
    <t>091105</t>
  </si>
  <si>
    <t>Утримання клубів підлітків за місцем проживання</t>
  </si>
  <si>
    <t>091204</t>
  </si>
  <si>
    <t>1020</t>
  </si>
  <si>
    <t>Територіальні центри соціального обслуговування (надання соціальних послуг)</t>
  </si>
  <si>
    <t>130000</t>
  </si>
  <si>
    <t>Фізична культура і спорт</t>
  </si>
  <si>
    <t>130102</t>
  </si>
  <si>
    <t>0810</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</si>
  <si>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</si>
  <si>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</si>
  <si>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</si>
  <si>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</si>
  <si>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навчально-тренувальна робота дитячо-юнацьких спортивних шкіл</t>
  </si>
  <si>
    <t>250315</t>
  </si>
  <si>
    <t>0180</t>
  </si>
  <si>
    <t>Інші додаткові дотації</t>
  </si>
  <si>
    <t>250380</t>
  </si>
  <si>
    <t>Інші субвенції</t>
  </si>
  <si>
    <t>10</t>
  </si>
  <si>
    <t>Відділ освіти Радивилівської районної державної адміністрації</t>
  </si>
  <si>
    <t>070000</t>
  </si>
  <si>
    <t>Освіта</t>
  </si>
  <si>
    <t>070201</t>
  </si>
  <si>
    <t>0921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</si>
  <si>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</si>
  <si>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</si>
  <si>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</si>
  <si>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</si>
  <si>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</si>
  <si>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</si>
  <si>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</si>
  <si>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</si>
  <si>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</si>
  <si>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</si>
  <si>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</si>
  <si>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</si>
  <si>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</si>
  <si>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</si>
  <si>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</si>
  <si>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</si>
  <si>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Управління праці та соціального захисту населення Радивилівської районної державної адміністрації</t>
  </si>
  <si>
    <t>090202</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</si>
  <si>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</si>
  <si>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</si>
  <si>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090208</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</si>
  <si>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</si>
  <si>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</si>
  <si>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</si>
  <si>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</si>
  <si>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</si>
  <si>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</si>
  <si>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</si>
  <si>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</si>
  <si>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</si>
  <si>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</si>
  <si>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</si>
  <si>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</si>
  <si>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</si>
  <si>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</si>
  <si>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</si>
  <si>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</si>
  <si>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</si>
  <si>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</si>
  <si>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</si>
  <si>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</si>
  <si>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</si>
  <si>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</si>
  <si>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090406</t>
  </si>
  <si>
    <t>1060</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</si>
  <si>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</si>
  <si>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</si>
  <si>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</si>
  <si>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</si>
  <si>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</si>
  <si>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</si>
  <si>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 чи II групи внаслідок психічного розладу</t>
  </si>
  <si>
    <t>091300</t>
  </si>
  <si>
    <t>Державна соціальна допомога інвалідам з дитинства та дітям-інвалідам</t>
  </si>
  <si>
    <t>24</t>
  </si>
  <si>
    <t>Відділ культури і туризму Радивилівської районної державної адміністрації</t>
  </si>
  <si>
    <t>110000</t>
  </si>
  <si>
    <t>Культура і мистецтво</t>
  </si>
  <si>
    <t>110201</t>
  </si>
  <si>
    <t>0824</t>
  </si>
  <si>
    <t>Бібліотеки</t>
  </si>
  <si>
    <t>110202</t>
  </si>
  <si>
    <t>Музеї і виставки</t>
  </si>
  <si>
    <t>110204</t>
  </si>
  <si>
    <t>0828</t>
  </si>
  <si>
    <t>Палаци і будинки культури, клуби та інші заклади клубного типу</t>
  </si>
  <si>
    <t>110205</t>
  </si>
  <si>
    <t>Школи естетичного виховання дітей</t>
  </si>
  <si>
    <t>110502</t>
  </si>
  <si>
    <t>0829</t>
  </si>
  <si>
    <t>Інші культурно-освітні заклади та заходи</t>
  </si>
  <si>
    <t>76</t>
  </si>
  <si>
    <t>Фінансове управління Радивилівської районної державної адміністрації</t>
  </si>
  <si>
    <t>250102</t>
  </si>
  <si>
    <t>0133</t>
  </si>
  <si>
    <t>Резервний фонд</t>
  </si>
  <si>
    <t xml:space="preserve"> </t>
  </si>
  <si>
    <t>Додаток 4</t>
  </si>
  <si>
    <t>Зміни до міжбюджетних трансфертів
з Радивилівського районного бюджету місцевим бюджетам на 2015 рік</t>
  </si>
  <si>
    <t>Код бюджету</t>
  </si>
  <si>
    <t xml:space="preserve">Назва місцевого бюджету адміністративно-територіальної одиниці  </t>
  </si>
  <si>
    <t>Субвенція з державного бюджету місцевим бюджетам на підготовку і проведення виборів депутатів місцевих рад та сільських, селищних, міських голів 25 жовтня 2015 року</t>
  </si>
  <si>
    <t>Дотації з районного бюджету</t>
  </si>
  <si>
    <t>Субвенції з районного бюджету</t>
  </si>
  <si>
    <t>Разом</t>
  </si>
  <si>
    <t>Cпеціальний фонд</t>
  </si>
  <si>
    <t>Інша додаткова дотація на:
заробітну плату з нарахуваннями працівникам закладів дошкільної освіти та закладів культури</t>
  </si>
  <si>
    <t>Інша субвенція на:
видатки з нагоди відзначення пам'яті Свєшнікова</t>
  </si>
  <si>
    <t>м.Радивилів</t>
  </si>
  <si>
    <t>Башарівка</t>
  </si>
  <si>
    <t>Березини</t>
  </si>
  <si>
    <t>Боратин</t>
  </si>
  <si>
    <t>Бугаївка</t>
  </si>
  <si>
    <t>Добривода</t>
  </si>
  <si>
    <t>Дружба</t>
  </si>
  <si>
    <t>Жовтневе</t>
  </si>
  <si>
    <t>Іващуки</t>
  </si>
  <si>
    <t>Козин</t>
  </si>
  <si>
    <t>Крупець</t>
  </si>
  <si>
    <t>Михайлівка</t>
  </si>
  <si>
    <t>Немирівка</t>
  </si>
  <si>
    <t>Підзамче</t>
  </si>
  <si>
    <t>Пляшева</t>
  </si>
  <si>
    <t>Пустоівання</t>
  </si>
  <si>
    <t>Рідків</t>
  </si>
  <si>
    <t>Сестрятин</t>
  </si>
  <si>
    <t>Ситно</t>
  </si>
  <si>
    <t>Теслугів</t>
  </si>
  <si>
    <t>Хотин</t>
  </si>
  <si>
    <t>Рівненський обласний бюджет</t>
  </si>
  <si>
    <t>ВСЬОГО</t>
  </si>
  <si>
    <t>Додаток 6</t>
  </si>
  <si>
    <t>Зміни до фінансування Радивилівського районного бюджету на 2015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</si>
  <si>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</si>
  <si>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</si>
  <si>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</si>
  <si>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</si>
  <si>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</si>
  <si>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</si>
  <si>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7</t>
  </si>
  <si>
    <t xml:space="preserve">До рішення районної ради </t>
  </si>
  <si>
    <t>Зміни до переліку об’єктів, видатки на які у 2015 році будуть проводитися за рахунок коштів бюджету розвитку</t>
  </si>
  <si>
    <t>(грн.коп.)</t>
  </si>
  <si>
    <t>Назва об'єктів відповідно до проектно-кошторисної документації; тощо</t>
  </si>
  <si>
    <t>Загальний обсяг фінансування будівництва</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</si>
  <si>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</si>
  <si>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</si>
  <si>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Разом видатків на поточний рік</t>
  </si>
  <si>
    <t>1</t>
  </si>
  <si>
    <t>2</t>
  </si>
  <si>
    <t>3</t>
  </si>
  <si>
    <t>4</t>
  </si>
  <si>
    <t>5</t>
  </si>
  <si>
    <t>6</t>
  </si>
  <si>
    <t>7</t>
  </si>
  <si>
    <t>8</t>
  </si>
  <si>
    <t>150000</t>
  </si>
  <si>
    <t>Будівництво</t>
  </si>
  <si>
    <t>150118</t>
  </si>
  <si>
    <t>Житлове будівництво та придбання житла для окремих категорій населення</t>
  </si>
  <si>
    <t>Освіта </t>
  </si>
  <si>
    <t>Загальноосвітні школи (в т. ч. школа-дитячий садок, інтернат при школі), спеціалізовані школи, ліцеї, гімназії, колегіуми </t>
  </si>
  <si>
    <t>150101</t>
  </si>
  <si>
    <t>0490</t>
  </si>
  <si>
    <t>Капітальні вкладення</t>
  </si>
  <si>
    <t xml:space="preserve">Всього </t>
  </si>
  <si>
    <t>Додаток 8</t>
  </si>
  <si>
    <t xml:space="preserve">до рішення районної ради </t>
  </si>
  <si>
    <t>Зміни до переліку районних програм які фінансуватимуться за рахунок коштів Радивилівського районного бюджету у 2015 році</t>
  </si>
  <si>
    <t>Код типової відомчої класифікації видатків місцевих бюджетів</t>
  </si>
  <si>
    <t>Найменування програми</t>
  </si>
  <si>
    <t xml:space="preserve">Загальний фонд </t>
  </si>
  <si>
    <t xml:space="preserve">Разом </t>
  </si>
  <si>
    <t>Найменування коду тимчасової класифікації видатків та кредитування місцевих бюджетів</t>
  </si>
  <si>
    <t>Перiодичнi видання (газети та журнали)</t>
  </si>
  <si>
    <t>Програма підтримки Радивилівської районної газети "Прапор перемоги" на 2012-2016 роки</t>
  </si>
  <si>
    <t>Інші видатки</t>
  </si>
  <si>
    <t>Програма забезпечення депутатської діяльності депутатів Радивилівської районної ради на 2012-2015 рр.</t>
  </si>
  <si>
    <t>Програма відзначення державних та професійних свят, ювілейних дат, вшанування та заохочення за заслуги перед Радивилівським районом, здійснення представницьких та інших заходів на 2012-2015рр.</t>
  </si>
  <si>
    <t>0421</t>
  </si>
  <si>
    <t>Програми в галузі сільського господарства, лісового господарства, рибальства та мисливства</t>
  </si>
  <si>
    <t>Програма розвитку молочного скотарства та сервісного обслуговування худоби населення району на період до 2015 року</t>
  </si>
  <si>
    <t>081002</t>
  </si>
  <si>
    <t>0763</t>
  </si>
  <si>
    <t>Iншi заходи по охоронi здоров`я</t>
  </si>
  <si>
    <t>Районна програма запобігання та лікування серцево-судинних та судинно-мозкових захворювань на 2012-2016 роки</t>
  </si>
  <si>
    <t>Районна програма "Діти Рівненщини" 2010-2015рр.</t>
  </si>
  <si>
    <t>081007</t>
  </si>
  <si>
    <t>Програми і централізовані заходи боротьби з туберкульозом</t>
  </si>
  <si>
    <t>Районна цільова соціальна програма протидії захворюванню на туберкульоз на 2013-2016 роки</t>
  </si>
  <si>
    <t>Iншi видатки на соціальний захист населення</t>
  </si>
  <si>
    <t>Програма соціально-медичної реабілітації інвалідів та осіб похилого віку в Радивилівському районі на 2011-2015 роки</t>
  </si>
  <si>
    <t>0411</t>
  </si>
  <si>
    <t xml:space="preserve">Інші заходи, пов'язані з економічною діяльністю </t>
  </si>
  <si>
    <t>Районна програма створення місцевого та об'єктових резервів для запобігання, ліквідації надзвичайних ситуацій техногенного і природного характеру та їх наслідків на 2011-2015 роки</t>
  </si>
  <si>
    <t>Надання державного пільгового кредиту індивідуальним сільським забудовникам</t>
  </si>
  <si>
    <t>Районна цільова  програма  індивідуального житлового будівництва у сільській місцевості "Власний дім" на 2010-2015 роки</t>
  </si>
  <si>
    <t>Програма розвитку фізичної культури і спорту в Радивилівському районі на 2014-2016 роки</t>
  </si>
  <si>
    <t>091103</t>
  </si>
  <si>
    <t>Соціальні програми i заходи державних органiв у справах молоді</t>
  </si>
  <si>
    <t>Програма підтримки молоді в районі на 2009-2015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</si>
  <si>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</si>
  <si>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</si>
  <si>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соціального захисту учасників антитерористичної операції</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</si>
  <si>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</si>
  <si>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</si>
  <si>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091102</t>
  </si>
  <si>
    <t>Програми і заходи для центрів соціальних служб для сім"ї, дітей та молоді</t>
  </si>
  <si>
    <t>Районна програма профілактики негативних явищ у молодіжному середовищі на 2009-2015 роки</t>
  </si>
  <si>
    <t>Районна програма "Ветеран" на 2014-2018 роки, в тому числі:</t>
  </si>
  <si>
    <t>надання одноразової грошової допомоги громадянам, які опинилися в скрутному матеріальному становищі</t>
  </si>
  <si>
    <t>надання матеріальної допомоги батькам або членам сімей загиблих в антитерористичній операції та членам сімей осіб, які беруть (брали) участь у бойових діях у зоні антитерористичної операції</t>
  </si>
  <si>
    <t>надання матеріальної допомоги батькам, членам сімей загиблих в антитерористичній операції</t>
  </si>
  <si>
    <t>підтримка ветеранських організацій</t>
  </si>
  <si>
    <t>Районна програма відпочинку та оздоровлення дітей на 2014-2017 роки</t>
  </si>
  <si>
    <t>Програма розвитку культури Радивилівського району на період до 2017 року</t>
  </si>
</sst>
</file>

<file path=xl/styles.xml><?xml version="1.0" encoding="utf-8"?>
<styleSheet xmlns="http://schemas.openxmlformats.org/spreadsheetml/2006/main">
  <fonts count="44">
    <font>
      <sz val="10"/>
      <name val="Arial Cyr"/>
      <charset val="204"/>
    </font>
    <font>
      <sz val="10"/>
      <name val="Arial Cyr"/>
      <charset val="204"/>
    </font>
    <font>
      <sz val="8"/>
      <name val="Arial Cyr"/>
      <charset val="204"/>
    </font>
    <font>
      <sz val="10"/>
      <name val="Times New Roman"/>
      <family val="1"/>
      <charset val="204"/>
    </font>
    <font>
      <b/>
      <sz val="10"/>
      <name val="Times New Roman"/>
      <family val="1"/>
      <charset val="204"/>
    </font>
    <font>
      <sz val="7"/>
      <name val="Times New Roman"/>
      <family val="1"/>
      <charset val="204"/>
    </font>
    <font>
      <sz val="10"/>
      <name val="Helv"/>
      <charset val="204"/>
    </font>
    <font>
      <sz val="8"/>
      <name val="Times New Roman"/>
      <family val="1"/>
      <charset val="204"/>
    </font>
    <font>
      <sz val="9"/>
      <name val="Times New Roman"/>
      <family val="1"/>
      <charset val="204"/>
    </font>
    <font>
      <sz val="6"/>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b/>
      <sz val="12"/>
      <color indexed="8"/>
      <name val="Times New Roman"/>
      <family val="1"/>
      <charset val="204"/>
    </font>
    <font>
      <sz val="12"/>
      <name val="Times New Roman"/>
      <family val="1"/>
      <charset val="204"/>
    </font>
    <font>
      <b/>
      <sz val="11"/>
      <color indexed="8"/>
      <name val="Times New Roman"/>
      <family val="1"/>
      <charset val="204"/>
    </font>
    <font>
      <sz val="12"/>
      <color indexed="8"/>
      <name val="Times New Roman"/>
      <family val="1"/>
      <charset val="204"/>
    </font>
    <font>
      <sz val="11"/>
      <name val="Times New Roman"/>
      <family val="1"/>
      <charset val="204"/>
    </font>
    <font>
      <b/>
      <sz val="14"/>
      <color indexed="8"/>
      <name val="Times New Roman"/>
      <family val="1"/>
      <charset val="204"/>
    </font>
    <font>
      <sz val="14"/>
      <color indexed="8"/>
      <name val="Times New Roman"/>
      <family val="1"/>
      <charset val="204"/>
    </font>
    <font>
      <i/>
      <sz val="10"/>
      <color indexed="8"/>
      <name val="Times New Roman"/>
      <family val="1"/>
      <charset val="204"/>
    </font>
    <font>
      <sz val="14"/>
      <name val="Times New Roman"/>
      <family val="1"/>
      <charset val="204"/>
    </font>
    <font>
      <sz val="14"/>
      <name val="Helv"/>
      <charset val="204"/>
    </font>
    <font>
      <b/>
      <sz val="12"/>
      <name val="Times New Roman"/>
      <family val="1"/>
      <charset val="204"/>
    </font>
    <font>
      <b/>
      <sz val="14"/>
      <name val="Times New Roman"/>
      <family val="1"/>
      <charset val="204"/>
    </font>
    <font>
      <i/>
      <sz val="8"/>
      <name val="Times New Roman"/>
      <family val="1"/>
      <charset val="204"/>
    </font>
    <font>
      <b/>
      <sz val="12"/>
      <name val="Times New Roman Cyr"/>
      <charset val="204"/>
    </font>
    <font>
      <sz val="12"/>
      <name val="Times New Roman Cyr"/>
      <charset val="204"/>
    </font>
    <font>
      <i/>
      <sz val="1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50">
    <xf numFmtId="0" fontId="0" fillId="0" borderId="0"/>
    <xf numFmtId="0" fontId="6"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cellStyleXfs>
  <cellXfs count="246">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right"/>
    </xf>
    <xf numFmtId="0" fontId="4" fillId="24" borderId="10" xfId="0" applyFont="1" applyFill="1" applyBorder="1" applyAlignment="1">
      <alignment vertical="center"/>
    </xf>
    <xf numFmtId="0" fontId="4" fillId="24" borderId="10" xfId="0" applyFont="1" applyFill="1" applyBorder="1" applyAlignment="1">
      <alignment vertical="center" wrapText="1"/>
    </xf>
    <xf numFmtId="0" fontId="4" fillId="0" borderId="0" xfId="0" applyFont="1" applyAlignment="1">
      <alignment horizontal="left"/>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4" fillId="24" borderId="10" xfId="0" applyFont="1" applyFill="1" applyBorder="1" applyAlignment="1">
      <alignment horizontal="justify"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4" fontId="4" fillId="24" borderId="10" xfId="0" applyNumberFormat="1" applyFont="1" applyFill="1" applyBorder="1" applyAlignment="1">
      <alignment vertical="center"/>
    </xf>
    <xf numFmtId="4" fontId="4" fillId="0" borderId="10" xfId="0" applyNumberFormat="1" applyFont="1" applyBorder="1" applyAlignment="1">
      <alignment vertical="center"/>
    </xf>
    <xf numFmtId="4" fontId="3" fillId="24" borderId="10" xfId="0" applyNumberFormat="1" applyFont="1" applyFill="1" applyBorder="1" applyAlignment="1">
      <alignment vertical="center"/>
    </xf>
    <xf numFmtId="4" fontId="3" fillId="0" borderId="10" xfId="0" applyNumberFormat="1" applyFont="1" applyBorder="1" applyAlignment="1">
      <alignment vertical="center"/>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5" fillId="0" borderId="0" xfId="0" applyFont="1"/>
    <xf numFmtId="0" fontId="3" fillId="0" borderId="0" xfId="0" applyFont="1" applyAlignment="1">
      <alignment horizontal="center"/>
    </xf>
    <xf numFmtId="0" fontId="3" fillId="0" borderId="0" xfId="41" applyFont="1" applyAlignment="1">
      <alignment horizontal="right"/>
    </xf>
    <xf numFmtId="0" fontId="3" fillId="0" borderId="11" xfId="41" applyFont="1" applyBorder="1" applyAlignment="1">
      <alignment horizontal="center" vertical="center" wrapText="1"/>
    </xf>
    <xf numFmtId="0" fontId="9" fillId="0" borderId="10" xfId="41" applyFont="1" applyBorder="1" applyAlignment="1">
      <alignment horizontal="center" vertical="center" wrapText="1"/>
    </xf>
    <xf numFmtId="0" fontId="5" fillId="0" borderId="10" xfId="41" applyFont="1" applyBorder="1" applyAlignment="1">
      <alignment horizontal="center" vertical="center" wrapText="1"/>
    </xf>
    <xf numFmtId="0" fontId="5" fillId="24" borderId="10" xfId="41" applyFont="1" applyFill="1" applyBorder="1" applyAlignment="1">
      <alignment horizontal="center" vertical="center" wrapText="1"/>
    </xf>
    <xf numFmtId="0" fontId="5" fillId="0" borderId="0" xfId="41" applyFont="1"/>
    <xf numFmtId="0" fontId="4" fillId="0" borderId="10" xfId="0" quotePrefix="1" applyFont="1" applyBorder="1" applyAlignment="1">
      <alignment horizontal="left" vertical="center" wrapText="1"/>
    </xf>
    <xf numFmtId="2" fontId="4" fillId="0" borderId="10" xfId="0" applyNumberFormat="1" applyFont="1" applyBorder="1" applyAlignment="1">
      <alignment horizontal="center" vertical="center" wrapText="1"/>
    </xf>
    <xf numFmtId="2" fontId="4" fillId="0" borderId="10" xfId="0" quotePrefix="1" applyNumberFormat="1" applyFont="1" applyBorder="1" applyAlignment="1">
      <alignment horizontal="justify" vertical="center" wrapText="1"/>
    </xf>
    <xf numFmtId="4" fontId="4" fillId="24"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0" fontId="4" fillId="0" borderId="10" xfId="0" quotePrefix="1" applyFont="1" applyBorder="1" applyAlignment="1">
      <alignment horizontal="center" vertical="center" wrapText="1"/>
    </xf>
    <xf numFmtId="2" fontId="4" fillId="0" borderId="10" xfId="0" applyNumberFormat="1" applyFont="1" applyBorder="1" applyAlignment="1">
      <alignment horizontal="justify" vertical="center" wrapText="1"/>
    </xf>
    <xf numFmtId="0" fontId="3" fillId="0" borderId="10" xfId="0" quotePrefix="1" applyFont="1" applyBorder="1" applyAlignment="1">
      <alignment horizontal="center" vertical="center" wrapText="1"/>
    </xf>
    <xf numFmtId="2" fontId="3" fillId="0" borderId="10" xfId="0" quotePrefix="1" applyNumberFormat="1" applyFont="1" applyBorder="1" applyAlignment="1">
      <alignment horizontal="center" vertical="center" wrapText="1"/>
    </xf>
    <xf numFmtId="2" fontId="3" fillId="0" borderId="10" xfId="0" applyNumberFormat="1" applyFont="1" applyBorder="1" applyAlignment="1">
      <alignment horizontal="justify" vertical="center" wrapText="1"/>
    </xf>
    <xf numFmtId="4" fontId="3" fillId="24" borderId="10" xfId="0" applyNumberFormat="1" applyFont="1" applyFill="1" applyBorder="1" applyAlignment="1">
      <alignment vertical="center" wrapText="1"/>
    </xf>
    <xf numFmtId="4" fontId="3" fillId="0" borderId="10" xfId="0" applyNumberFormat="1" applyFont="1" applyBorder="1" applyAlignment="1">
      <alignment vertical="center" wrapText="1"/>
    </xf>
    <xf numFmtId="2" fontId="3" fillId="0" borderId="10" xfId="0" applyNumberFormat="1" applyFont="1" applyBorder="1" applyAlignment="1">
      <alignment horizontal="center" vertical="center" wrapText="1"/>
    </xf>
    <xf numFmtId="0" fontId="4" fillId="24" borderId="10" xfId="0" quotePrefix="1" applyFont="1" applyFill="1" applyBorder="1" applyAlignment="1">
      <alignment horizontal="center" vertical="center" wrapText="1"/>
    </xf>
    <xf numFmtId="2" fontId="4" fillId="24" borderId="10" xfId="0" applyNumberFormat="1" applyFont="1" applyFill="1" applyBorder="1" applyAlignment="1">
      <alignment horizontal="center" vertical="center" wrapText="1"/>
    </xf>
    <xf numFmtId="2" fontId="4" fillId="24" borderId="10" xfId="0" applyNumberFormat="1" applyFont="1" applyFill="1" applyBorder="1" applyAlignment="1">
      <alignment vertical="center" wrapText="1"/>
    </xf>
    <xf numFmtId="0" fontId="27" fillId="0" borderId="0" xfId="38" applyFont="1"/>
    <xf numFmtId="0" fontId="27" fillId="0" borderId="0" xfId="38" applyFont="1" applyAlignment="1">
      <alignment horizontal="right"/>
    </xf>
    <xf numFmtId="0" fontId="28" fillId="0" borderId="0" xfId="38" applyFont="1" applyAlignment="1">
      <alignment horizontal="right"/>
    </xf>
    <xf numFmtId="0" fontId="30" fillId="0" borderId="0" xfId="38" applyFont="1" applyAlignment="1">
      <alignment horizontal="right"/>
    </xf>
    <xf numFmtId="0" fontId="31" fillId="0" borderId="0" xfId="38" applyFont="1" applyAlignment="1">
      <alignment horizontal="right"/>
    </xf>
    <xf numFmtId="0" fontId="32" fillId="0" borderId="0" xfId="38" applyFont="1" applyAlignment="1">
      <alignment horizontal="right"/>
    </xf>
    <xf numFmtId="0" fontId="31" fillId="0" borderId="0" xfId="38" applyFont="1" applyAlignment="1">
      <alignment horizontal="left"/>
    </xf>
    <xf numFmtId="0" fontId="28" fillId="0" borderId="0" xfId="38" applyFont="1" applyBorder="1" applyAlignment="1">
      <alignment horizontal="center" vertical="center" wrapText="1"/>
    </xf>
    <xf numFmtId="0" fontId="31" fillId="0" borderId="0" xfId="38" applyFont="1"/>
    <xf numFmtId="0" fontId="34" fillId="0" borderId="17" xfId="38" applyFont="1" applyBorder="1" applyAlignment="1">
      <alignment horizontal="center" vertical="center" wrapText="1"/>
    </xf>
    <xf numFmtId="0" fontId="35" fillId="0" borderId="17" xfId="38" applyFont="1" applyBorder="1" applyAlignment="1">
      <alignment horizontal="right" vertical="center" wrapText="1"/>
    </xf>
    <xf numFmtId="0" fontId="31" fillId="0" borderId="10" xfId="38" applyFont="1" applyBorder="1" applyAlignment="1">
      <alignment horizontal="center" vertical="center" wrapText="1"/>
    </xf>
    <xf numFmtId="0" fontId="31" fillId="0" borderId="11" xfId="38" applyFont="1" applyBorder="1" applyAlignment="1">
      <alignment horizontal="center" vertical="center" wrapText="1"/>
    </xf>
    <xf numFmtId="0" fontId="34" fillId="0" borderId="10" xfId="38" applyFont="1" applyFill="1" applyBorder="1" applyAlignment="1">
      <alignment horizontal="center"/>
    </xf>
    <xf numFmtId="0" fontId="36" fillId="0" borderId="10" xfId="42" applyFont="1" applyFill="1" applyBorder="1"/>
    <xf numFmtId="4" fontId="36" fillId="0" borderId="10" xfId="42" applyNumberFormat="1" applyFont="1" applyFill="1" applyBorder="1"/>
    <xf numFmtId="3" fontId="34" fillId="0" borderId="10" xfId="46" applyNumberFormat="1" applyFont="1" applyFill="1" applyBorder="1"/>
    <xf numFmtId="4" fontId="34" fillId="0" borderId="10" xfId="38" applyNumberFormat="1" applyFont="1" applyFill="1" applyBorder="1" applyAlignment="1">
      <alignment horizontal="right"/>
    </xf>
    <xf numFmtId="4" fontId="33" fillId="0" borderId="10" xfId="38" applyNumberFormat="1" applyFont="1" applyFill="1" applyBorder="1"/>
    <xf numFmtId="0" fontId="34" fillId="0" borderId="10" xfId="38" applyFont="1" applyBorder="1" applyAlignment="1">
      <alignment horizontal="center"/>
    </xf>
    <xf numFmtId="0" fontId="36" fillId="0" borderId="10" xfId="42" applyFont="1" applyBorder="1"/>
    <xf numFmtId="4" fontId="36" fillId="0" borderId="10" xfId="42" applyNumberFormat="1" applyFont="1" applyBorder="1"/>
    <xf numFmtId="4" fontId="34" fillId="0" borderId="10" xfId="38" applyNumberFormat="1" applyFont="1" applyFill="1" applyBorder="1"/>
    <xf numFmtId="4" fontId="37" fillId="0" borderId="10" xfId="38" applyNumberFormat="1" applyFont="1" applyFill="1" applyBorder="1"/>
    <xf numFmtId="0" fontId="30" fillId="0" borderId="10" xfId="38" applyFont="1" applyBorder="1" applyAlignment="1">
      <alignment horizontal="center" vertical="center"/>
    </xf>
    <xf numFmtId="0" fontId="38" fillId="0" borderId="10" xfId="42" applyFont="1" applyFill="1" applyBorder="1" applyAlignment="1">
      <alignment horizontal="center" vertical="center" wrapText="1"/>
    </xf>
    <xf numFmtId="4" fontId="38" fillId="0" borderId="10" xfId="42" applyNumberFormat="1" applyFont="1" applyFill="1" applyBorder="1" applyAlignment="1">
      <alignment horizontal="center" vertical="center" wrapText="1"/>
    </xf>
    <xf numFmtId="4" fontId="36" fillId="0" borderId="10" xfId="42" applyNumberFormat="1" applyFont="1" applyFill="1" applyBorder="1" applyAlignment="1">
      <alignment horizontal="right" vertical="center"/>
    </xf>
    <xf numFmtId="4" fontId="34" fillId="0" borderId="10" xfId="38" applyNumberFormat="1" applyFont="1" applyFill="1" applyBorder="1" applyAlignment="1">
      <alignment horizontal="right" vertical="center"/>
    </xf>
    <xf numFmtId="4" fontId="37" fillId="0" borderId="10" xfId="38" applyNumberFormat="1" applyFont="1" applyFill="1" applyBorder="1" applyAlignment="1">
      <alignment horizontal="right" vertical="center"/>
    </xf>
    <xf numFmtId="4" fontId="33" fillId="0" borderId="10" xfId="38" applyNumberFormat="1" applyFont="1" applyFill="1" applyBorder="1" applyAlignment="1">
      <alignment horizontal="right" vertical="center"/>
    </xf>
    <xf numFmtId="0" fontId="33" fillId="0" borderId="10" xfId="38" applyFont="1" applyBorder="1"/>
    <xf numFmtId="0" fontId="39" fillId="0" borderId="10" xfId="42" applyFont="1" applyFill="1" applyBorder="1" applyAlignment="1">
      <alignment wrapText="1"/>
    </xf>
    <xf numFmtId="4" fontId="39" fillId="0" borderId="10" xfId="42" applyNumberFormat="1" applyFont="1" applyFill="1" applyBorder="1" applyAlignment="1">
      <alignment wrapText="1"/>
    </xf>
    <xf numFmtId="0" fontId="30" fillId="0" borderId="0" xfId="38" applyFont="1"/>
    <xf numFmtId="0" fontId="33" fillId="0" borderId="0" xfId="38" applyFont="1"/>
    <xf numFmtId="0" fontId="28" fillId="0" borderId="0" xfId="38" applyFont="1"/>
    <xf numFmtId="0" fontId="33" fillId="0" borderId="0" xfId="38" applyFont="1" applyAlignment="1">
      <alignment horizontal="right"/>
    </xf>
    <xf numFmtId="2" fontId="4" fillId="24" borderId="10" xfId="0" applyNumberFormat="1" applyFont="1" applyFill="1" applyBorder="1" applyAlignment="1">
      <alignment vertical="center"/>
    </xf>
    <xf numFmtId="2" fontId="3" fillId="24" borderId="10" xfId="0" applyNumberFormat="1" applyFont="1" applyFill="1" applyBorder="1" applyAlignment="1">
      <alignment vertical="center"/>
    </xf>
    <xf numFmtId="0" fontId="29" fillId="0" borderId="0" xfId="39" applyFont="1" applyAlignment="1">
      <alignment vertical="center"/>
    </xf>
    <xf numFmtId="0" fontId="38" fillId="0" borderId="0" xfId="39" applyFont="1" applyAlignment="1">
      <alignment horizontal="center" vertical="center"/>
    </xf>
    <xf numFmtId="0" fontId="38" fillId="0" borderId="0" xfId="39" applyFont="1" applyAlignment="1">
      <alignment vertical="center"/>
    </xf>
    <xf numFmtId="0" fontId="31" fillId="0" borderId="0" xfId="39" applyFont="1" applyAlignment="1">
      <alignment horizontal="right"/>
    </xf>
    <xf numFmtId="0" fontId="29" fillId="0" borderId="0" xfId="39" applyFont="1" applyAlignment="1">
      <alignment horizontal="center"/>
    </xf>
    <xf numFmtId="0" fontId="29" fillId="0" borderId="0" xfId="39" applyFont="1" applyAlignment="1">
      <alignment horizontal="right"/>
    </xf>
    <xf numFmtId="0" fontId="27" fillId="0" borderId="0" xfId="39" applyFont="1"/>
    <xf numFmtId="0" fontId="38" fillId="0" borderId="0" xfId="39" applyFont="1" applyAlignment="1">
      <alignment horizontal="center" vertical="center" wrapText="1"/>
    </xf>
    <xf numFmtId="0" fontId="40" fillId="0" borderId="0" xfId="39" applyFont="1" applyAlignment="1">
      <alignment horizontal="right" vertical="center"/>
    </xf>
    <xf numFmtId="49" fontId="8" fillId="0" borderId="10" xfId="39" applyNumberFormat="1" applyFont="1" applyBorder="1" applyAlignment="1">
      <alignment horizontal="center" vertical="center" wrapText="1"/>
    </xf>
    <xf numFmtId="49" fontId="32" fillId="0" borderId="10" xfId="39" applyNumberFormat="1" applyFont="1" applyBorder="1" applyAlignment="1">
      <alignment horizontal="center" vertical="center" wrapText="1"/>
    </xf>
    <xf numFmtId="49" fontId="7" fillId="0" borderId="10" xfId="39" applyNumberFormat="1" applyFont="1" applyBorder="1" applyAlignment="1">
      <alignment horizontal="center" vertical="center" wrapText="1"/>
    </xf>
    <xf numFmtId="0" fontId="7" fillId="0" borderId="0" xfId="39" applyFont="1" applyAlignment="1">
      <alignment vertical="center"/>
    </xf>
    <xf numFmtId="0" fontId="38" fillId="25" borderId="10" xfId="39" applyFont="1" applyFill="1" applyBorder="1" applyAlignment="1">
      <alignment horizontal="left" vertical="top" wrapText="1"/>
    </xf>
    <xf numFmtId="49" fontId="38" fillId="25" borderId="10" xfId="39" applyNumberFormat="1" applyFont="1" applyFill="1" applyBorder="1" applyAlignment="1">
      <alignment horizontal="left"/>
    </xf>
    <xf numFmtId="0" fontId="38" fillId="25" borderId="10" xfId="39" applyFont="1" applyFill="1" applyBorder="1" applyAlignment="1">
      <alignment horizontal="justify" vertical="center" wrapText="1"/>
    </xf>
    <xf numFmtId="0" fontId="38" fillId="25" borderId="10" xfId="39" applyFont="1" applyFill="1" applyBorder="1" applyAlignment="1">
      <alignment horizontal="center"/>
    </xf>
    <xf numFmtId="4" fontId="38" fillId="25" borderId="10" xfId="39" applyNumberFormat="1" applyFont="1" applyFill="1" applyBorder="1" applyAlignment="1">
      <alignment vertical="center"/>
    </xf>
    <xf numFmtId="0" fontId="29" fillId="0" borderId="0" xfId="39" applyFont="1" applyFill="1" applyAlignment="1">
      <alignment vertical="center"/>
    </xf>
    <xf numFmtId="49" fontId="41" fillId="0" borderId="10" xfId="39" quotePrefix="1" applyNumberFormat="1" applyFont="1" applyFill="1" applyBorder="1" applyAlignment="1">
      <alignment horizontal="right" vertical="center" wrapText="1"/>
    </xf>
    <xf numFmtId="2" fontId="4" fillId="0" borderId="10" xfId="39" applyNumberFormat="1" applyFont="1" applyBorder="1" applyAlignment="1">
      <alignment horizontal="center" vertical="center" wrapText="1"/>
    </xf>
    <xf numFmtId="0" fontId="38" fillId="0" borderId="10" xfId="39" applyFont="1" applyFill="1" applyBorder="1" applyAlignment="1">
      <alignment horizontal="justify" vertical="center" wrapText="1"/>
    </xf>
    <xf numFmtId="0" fontId="38" fillId="0" borderId="10" xfId="39" applyFont="1" applyFill="1" applyBorder="1" applyAlignment="1">
      <alignment horizontal="center"/>
    </xf>
    <xf numFmtId="4" fontId="38" fillId="0" borderId="10" xfId="39" applyNumberFormat="1" applyFont="1" applyFill="1" applyBorder="1" applyAlignment="1">
      <alignment vertical="center"/>
    </xf>
    <xf numFmtId="49" fontId="42" fillId="0" borderId="10" xfId="39" quotePrefix="1" applyNumberFormat="1" applyFont="1" applyFill="1" applyBorder="1" applyAlignment="1">
      <alignment horizontal="right" vertical="center" wrapText="1"/>
    </xf>
    <xf numFmtId="49" fontId="42" fillId="0" borderId="10" xfId="39" quotePrefix="1" applyNumberFormat="1" applyFont="1" applyFill="1" applyBorder="1" applyAlignment="1">
      <alignment horizontal="center" vertical="center" wrapText="1"/>
    </xf>
    <xf numFmtId="0" fontId="29" fillId="0" borderId="10" xfId="39" applyFont="1" applyFill="1" applyBorder="1" applyAlignment="1">
      <alignment horizontal="justify" vertical="center" wrapText="1"/>
    </xf>
    <xf numFmtId="0" fontId="29" fillId="0" borderId="10" xfId="39" applyFont="1" applyFill="1" applyBorder="1" applyAlignment="1">
      <alignment horizontal="center"/>
    </xf>
    <xf numFmtId="4" fontId="29" fillId="0" borderId="10" xfId="39" applyNumberFormat="1" applyFont="1" applyFill="1" applyBorder="1" applyAlignment="1">
      <alignment vertical="center"/>
    </xf>
    <xf numFmtId="0" fontId="29" fillId="25" borderId="10" xfId="39" applyFont="1" applyFill="1" applyBorder="1" applyAlignment="1">
      <alignment vertical="center"/>
    </xf>
    <xf numFmtId="0" fontId="38" fillId="0" borderId="10" xfId="39" quotePrefix="1" applyFont="1" applyFill="1" applyBorder="1" applyAlignment="1">
      <alignment horizontal="right" vertical="center"/>
    </xf>
    <xf numFmtId="0" fontId="29" fillId="0" borderId="10" xfId="39" applyFont="1" applyFill="1" applyBorder="1" applyAlignment="1">
      <alignment vertical="center"/>
    </xf>
    <xf numFmtId="0" fontId="38" fillId="25" borderId="10" xfId="39" quotePrefix="1" applyFont="1" applyFill="1" applyBorder="1" applyAlignment="1">
      <alignment horizontal="center" vertical="center"/>
    </xf>
    <xf numFmtId="4" fontId="29" fillId="0" borderId="0" xfId="39" applyNumberFormat="1" applyFont="1" applyFill="1" applyAlignment="1">
      <alignment vertical="center"/>
    </xf>
    <xf numFmtId="0" fontId="38" fillId="0" borderId="10" xfId="39" quotePrefix="1" applyFont="1" applyFill="1" applyBorder="1" applyAlignment="1">
      <alignment horizontal="center" vertical="center"/>
    </xf>
    <xf numFmtId="0" fontId="29" fillId="0" borderId="10" xfId="39" quotePrefix="1" applyFont="1" applyFill="1" applyBorder="1" applyAlignment="1">
      <alignment horizontal="right" vertical="center"/>
    </xf>
    <xf numFmtId="0" fontId="38" fillId="0" borderId="10" xfId="39" quotePrefix="1" applyFont="1" applyBorder="1" applyAlignment="1">
      <alignment horizontal="right" vertical="center" wrapText="1"/>
    </xf>
    <xf numFmtId="2" fontId="38" fillId="0" borderId="10" xfId="39" applyNumberFormat="1" applyFont="1" applyBorder="1" applyAlignment="1">
      <alignment horizontal="center" vertical="center" wrapText="1"/>
    </xf>
    <xf numFmtId="2" fontId="38" fillId="0" borderId="10" xfId="39" applyNumberFormat="1" applyFont="1" applyBorder="1" applyAlignment="1">
      <alignment horizontal="justify" vertical="center" wrapText="1"/>
    </xf>
    <xf numFmtId="0" fontId="29" fillId="0" borderId="10" xfId="39" quotePrefix="1" applyFont="1" applyBorder="1" applyAlignment="1">
      <alignment horizontal="right" vertical="center" wrapText="1"/>
    </xf>
    <xf numFmtId="2" fontId="29" fillId="0" borderId="10" xfId="39" quotePrefix="1" applyNumberFormat="1" applyFont="1" applyBorder="1" applyAlignment="1">
      <alignment horizontal="center" vertical="center" wrapText="1"/>
    </xf>
    <xf numFmtId="2" fontId="29" fillId="0" borderId="10" xfId="39" applyNumberFormat="1" applyFont="1" applyBorder="1" applyAlignment="1">
      <alignment horizontal="justify" vertical="center" wrapText="1"/>
    </xf>
    <xf numFmtId="0" fontId="38" fillId="25" borderId="10" xfId="39" quotePrefix="1" applyFont="1" applyFill="1" applyBorder="1" applyAlignment="1">
      <alignment horizontal="justify" vertical="center" wrapText="1"/>
    </xf>
    <xf numFmtId="0" fontId="38" fillId="0" borderId="10" xfId="39" applyFont="1" applyFill="1" applyBorder="1" applyAlignment="1">
      <alignment vertical="center"/>
    </xf>
    <xf numFmtId="0" fontId="38" fillId="0" borderId="10" xfId="39" applyFont="1" applyFill="1" applyBorder="1" applyAlignment="1">
      <alignment horizontal="center" vertical="center"/>
    </xf>
    <xf numFmtId="0" fontId="29" fillId="0" borderId="0" xfId="39" applyFont="1" applyFill="1" applyBorder="1" applyAlignment="1">
      <alignment vertical="center"/>
    </xf>
    <xf numFmtId="0" fontId="38" fillId="0" borderId="0" xfId="39" applyFont="1" applyFill="1" applyBorder="1" applyAlignment="1">
      <alignment horizontal="center" vertical="center"/>
    </xf>
    <xf numFmtId="3" fontId="38" fillId="0" borderId="0" xfId="39" applyNumberFormat="1" applyFont="1" applyFill="1" applyBorder="1" applyAlignment="1">
      <alignment vertical="center"/>
    </xf>
    <xf numFmtId="0" fontId="29" fillId="0" borderId="0" xfId="39" applyFont="1"/>
    <xf numFmtId="3" fontId="29" fillId="0" borderId="0" xfId="39" applyNumberFormat="1" applyFont="1" applyAlignment="1">
      <alignment vertical="center"/>
    </xf>
    <xf numFmtId="0" fontId="33" fillId="0" borderId="0" xfId="39" applyFont="1"/>
    <xf numFmtId="0" fontId="34" fillId="0" borderId="0" xfId="39" applyFont="1"/>
    <xf numFmtId="0" fontId="33" fillId="0" borderId="0" xfId="39" applyFont="1" applyAlignment="1">
      <alignment horizontal="right"/>
    </xf>
    <xf numFmtId="0" fontId="29" fillId="0" borderId="0" xfId="40" applyFont="1"/>
    <xf numFmtId="0" fontId="29" fillId="0" borderId="0" xfId="40" applyFont="1" applyBorder="1"/>
    <xf numFmtId="0" fontId="8" fillId="0" borderId="0" xfId="40" applyFont="1"/>
    <xf numFmtId="0" fontId="8" fillId="0" borderId="0" xfId="40" applyFont="1" applyAlignment="1">
      <alignment vertical="center"/>
    </xf>
    <xf numFmtId="0" fontId="38" fillId="0" borderId="0" xfId="40" applyFont="1" applyAlignment="1">
      <alignment horizontal="center"/>
    </xf>
    <xf numFmtId="0" fontId="38" fillId="0" borderId="0" xfId="40" applyFont="1" applyAlignment="1">
      <alignment horizontal="center" vertical="center"/>
    </xf>
    <xf numFmtId="0" fontId="43" fillId="0" borderId="0" xfId="40" applyFont="1" applyAlignment="1">
      <alignment horizontal="right"/>
    </xf>
    <xf numFmtId="0" fontId="8" fillId="0" borderId="10" xfId="40" applyFont="1" applyBorder="1" applyAlignment="1">
      <alignment horizontal="center" vertical="center" wrapText="1"/>
    </xf>
    <xf numFmtId="0" fontId="7" fillId="0" borderId="10" xfId="40" applyFont="1" applyBorder="1" applyAlignment="1">
      <alignment horizontal="center" vertical="center" wrapText="1"/>
    </xf>
    <xf numFmtId="0" fontId="7" fillId="0" borderId="0" xfId="40" applyFont="1"/>
    <xf numFmtId="49" fontId="38" fillId="25" borderId="10" xfId="40" applyNumberFormat="1" applyFont="1" applyFill="1" applyBorder="1" applyAlignment="1" applyProtection="1">
      <alignment horizontal="left" vertical="top" wrapText="1"/>
      <protection locked="0"/>
    </xf>
    <xf numFmtId="49" fontId="38" fillId="25" borderId="10" xfId="40" applyNumberFormat="1" applyFont="1" applyFill="1" applyBorder="1" applyAlignment="1" applyProtection="1">
      <alignment horizontal="center" vertical="top" wrapText="1"/>
      <protection locked="0"/>
    </xf>
    <xf numFmtId="49" fontId="38" fillId="25" borderId="10" xfId="40" applyNumberFormat="1" applyFont="1" applyFill="1" applyBorder="1" applyAlignment="1" applyProtection="1">
      <alignment horizontal="center" vertical="center" wrapText="1"/>
      <protection locked="0"/>
    </xf>
    <xf numFmtId="4" fontId="39" fillId="25" borderId="10" xfId="40" applyNumberFormat="1" applyFont="1" applyFill="1" applyBorder="1" applyAlignment="1">
      <alignment horizontal="right" vertical="center" wrapText="1"/>
    </xf>
    <xf numFmtId="3" fontId="29" fillId="0" borderId="0" xfId="40" applyNumberFormat="1" applyFont="1"/>
    <xf numFmtId="0" fontId="29" fillId="0" borderId="10" xfId="40" applyFont="1" applyBorder="1" applyAlignment="1">
      <alignment horizontal="right" vertical="top" wrapText="1"/>
    </xf>
    <xf numFmtId="0" fontId="29" fillId="0" borderId="10" xfId="40" quotePrefix="1" applyFont="1" applyBorder="1" applyAlignment="1">
      <alignment horizontal="center" vertical="top" wrapText="1"/>
    </xf>
    <xf numFmtId="0" fontId="29" fillId="0" borderId="10" xfId="40" applyFont="1" applyBorder="1" applyAlignment="1">
      <alignment horizontal="justify" vertical="top" wrapText="1"/>
    </xf>
    <xf numFmtId="49" fontId="29" fillId="0" borderId="10" xfId="40" applyNumberFormat="1" applyFont="1" applyFill="1" applyBorder="1" applyAlignment="1">
      <alignment horizontal="justify" vertical="top" wrapText="1"/>
    </xf>
    <xf numFmtId="4" fontId="36" fillId="0" borderId="10" xfId="40" applyNumberFormat="1" applyFont="1" applyFill="1" applyBorder="1" applyAlignment="1">
      <alignment horizontal="right" vertical="top" wrapText="1"/>
    </xf>
    <xf numFmtId="4" fontId="39" fillId="0" borderId="10" xfId="40" applyNumberFormat="1" applyFont="1" applyFill="1" applyBorder="1" applyAlignment="1">
      <alignment horizontal="right" vertical="top" wrapText="1"/>
    </xf>
    <xf numFmtId="3" fontId="29" fillId="0" borderId="0" xfId="40" applyNumberFormat="1" applyFont="1" applyFill="1"/>
    <xf numFmtId="0" fontId="29" fillId="0" borderId="0" xfId="40" applyFont="1" applyFill="1"/>
    <xf numFmtId="4" fontId="39" fillId="25" borderId="10" xfId="40" applyNumberFormat="1" applyFont="1" applyFill="1" applyBorder="1" applyAlignment="1">
      <alignment horizontal="right" vertical="top" wrapText="1"/>
    </xf>
    <xf numFmtId="49" fontId="29" fillId="0" borderId="10" xfId="40" applyNumberFormat="1" applyFont="1" applyFill="1" applyBorder="1" applyAlignment="1" applyProtection="1">
      <alignment horizontal="right" vertical="top" wrapText="1"/>
      <protection locked="0"/>
    </xf>
    <xf numFmtId="0" fontId="29" fillId="0" borderId="15" xfId="40" applyFont="1" applyFill="1" applyBorder="1" applyAlignment="1">
      <alignment horizontal="justify" vertical="top" wrapText="1"/>
    </xf>
    <xf numFmtId="49" fontId="29" fillId="0" borderId="10" xfId="40" applyNumberFormat="1" applyFont="1" applyBorder="1" applyAlignment="1" applyProtection="1">
      <alignment horizontal="justify" vertical="top" wrapText="1"/>
      <protection locked="0"/>
    </xf>
    <xf numFmtId="0" fontId="29" fillId="0" borderId="10" xfId="40" applyFont="1" applyFill="1" applyBorder="1" applyAlignment="1">
      <alignment horizontal="justify" vertical="top" wrapText="1"/>
    </xf>
    <xf numFmtId="0" fontId="29" fillId="0" borderId="11" xfId="40" applyFont="1" applyFill="1" applyBorder="1" applyAlignment="1">
      <alignment horizontal="justify" vertical="top" wrapText="1"/>
    </xf>
    <xf numFmtId="49" fontId="29" fillId="0" borderId="10" xfId="40" applyNumberFormat="1" applyFont="1" applyFill="1" applyBorder="1" applyAlignment="1" applyProtection="1">
      <alignment horizontal="left" vertical="top" wrapText="1"/>
      <protection locked="0"/>
    </xf>
    <xf numFmtId="4" fontId="36" fillId="0" borderId="10" xfId="37" applyNumberFormat="1" applyFont="1" applyFill="1" applyBorder="1" applyAlignment="1">
      <alignment horizontal="right" vertical="top" wrapText="1"/>
    </xf>
    <xf numFmtId="0" fontId="29" fillId="0" borderId="10" xfId="40" quotePrefix="1" applyFont="1" applyBorder="1" applyAlignment="1">
      <alignment horizontal="right" vertical="top" wrapText="1"/>
    </xf>
    <xf numFmtId="4" fontId="36" fillId="0" borderId="10" xfId="40" applyNumberFormat="1" applyFont="1" applyFill="1" applyBorder="1" applyAlignment="1">
      <alignment vertical="top"/>
    </xf>
    <xf numFmtId="0" fontId="29" fillId="0" borderId="15" xfId="40" applyFont="1" applyFill="1" applyBorder="1" applyAlignment="1">
      <alignment horizontal="justify" vertical="top" wrapText="1"/>
    </xf>
    <xf numFmtId="0" fontId="29" fillId="0" borderId="11" xfId="40" quotePrefix="1" applyFont="1" applyBorder="1" applyAlignment="1">
      <alignment horizontal="right" vertical="top" wrapText="1"/>
    </xf>
    <xf numFmtId="49" fontId="38" fillId="25" borderId="10" xfId="40" applyNumberFormat="1" applyFont="1" applyFill="1" applyBorder="1" applyAlignment="1">
      <alignment horizontal="left" vertical="top" wrapText="1"/>
    </xf>
    <xf numFmtId="0" fontId="29" fillId="0" borderId="11" xfId="40" quotePrefix="1" applyFont="1" applyBorder="1" applyAlignment="1">
      <alignment horizontal="center" vertical="top" wrapText="1"/>
    </xf>
    <xf numFmtId="49" fontId="29" fillId="0" borderId="10" xfId="40" applyNumberFormat="1" applyFont="1" applyFill="1" applyBorder="1" applyAlignment="1" applyProtection="1">
      <alignment horizontal="justify" vertical="top" wrapText="1"/>
      <protection locked="0"/>
    </xf>
    <xf numFmtId="49" fontId="29" fillId="0" borderId="15" xfId="40" applyNumberFormat="1" applyFont="1" applyFill="1" applyBorder="1" applyAlignment="1">
      <alignment horizontal="justify" vertical="top" wrapText="1"/>
    </xf>
    <xf numFmtId="0" fontId="28" fillId="25" borderId="10" xfId="40" applyFont="1" applyFill="1" applyBorder="1" applyAlignment="1">
      <alignment horizontal="center" vertical="center" wrapText="1"/>
    </xf>
    <xf numFmtId="4" fontId="36" fillId="0" borderId="10" xfId="40" applyNumberFormat="1" applyFont="1" applyFill="1" applyBorder="1" applyAlignment="1">
      <alignment vertical="top" wrapText="1"/>
    </xf>
    <xf numFmtId="3" fontId="29" fillId="0" borderId="0" xfId="40" applyNumberFormat="1" applyFont="1" applyFill="1" applyAlignment="1"/>
    <xf numFmtId="0" fontId="29" fillId="0" borderId="0" xfId="40" applyFont="1" applyFill="1" applyAlignment="1"/>
    <xf numFmtId="0" fontId="29" fillId="25" borderId="10" xfId="40" quotePrefix="1" applyFont="1" applyFill="1" applyBorder="1" applyAlignment="1">
      <alignment horizontal="right" vertical="top" wrapText="1"/>
    </xf>
    <xf numFmtId="0" fontId="38" fillId="25" borderId="10" xfId="40" applyFont="1" applyFill="1" applyBorder="1" applyAlignment="1">
      <alignment horizontal="center"/>
    </xf>
    <xf numFmtId="3" fontId="38" fillId="25" borderId="10" xfId="40" applyNumberFormat="1" applyFont="1" applyFill="1" applyBorder="1" applyAlignment="1">
      <alignment horizontal="center" vertical="center" wrapText="1"/>
    </xf>
    <xf numFmtId="0" fontId="38" fillId="0" borderId="0" xfId="40" applyFont="1" applyBorder="1"/>
    <xf numFmtId="0" fontId="38" fillId="0" borderId="0" xfId="40" applyFont="1" applyBorder="1" applyAlignment="1">
      <alignment horizontal="center"/>
    </xf>
    <xf numFmtId="3" fontId="38" fillId="0" borderId="0" xfId="40" applyNumberFormat="1" applyFont="1" applyBorder="1" applyAlignment="1">
      <alignment horizontal="center" vertical="center" wrapText="1"/>
    </xf>
    <xf numFmtId="0" fontId="34" fillId="0" borderId="0" xfId="40" applyFont="1"/>
    <xf numFmtId="0" fontId="33" fillId="0" borderId="0" xfId="40" applyFont="1"/>
    <xf numFmtId="0" fontId="33" fillId="0" borderId="0" xfId="40" applyFont="1" applyAlignment="1">
      <alignment horizontal="right"/>
    </xf>
    <xf numFmtId="0" fontId="29" fillId="0" borderId="0" xfId="40" applyFont="1" applyBorder="1" applyAlignment="1">
      <alignment horizontal="center"/>
    </xf>
    <xf numFmtId="3" fontId="29" fillId="0" borderId="0" xfId="40" applyNumberFormat="1" applyFont="1" applyBorder="1"/>
    <xf numFmtId="0" fontId="29" fillId="0" borderId="0" xfId="40" applyNumberFormat="1" applyFont="1"/>
    <xf numFmtId="0" fontId="3" fillId="0" borderId="0" xfId="0" applyFont="1" applyAlignment="1">
      <alignment horizontal="right"/>
    </xf>
    <xf numFmtId="0" fontId="4"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41" applyFont="1" applyBorder="1" applyAlignment="1">
      <alignment horizontal="center" vertical="center" wrapText="1"/>
    </xf>
    <xf numFmtId="0" fontId="3" fillId="0" borderId="14" xfId="41" applyFont="1" applyBorder="1" applyAlignment="1">
      <alignment horizontal="center" vertical="center" wrapText="1"/>
    </xf>
    <xf numFmtId="0" fontId="3" fillId="0" borderId="0" xfId="41" applyFont="1" applyAlignment="1">
      <alignment horizontal="right"/>
    </xf>
    <xf numFmtId="0" fontId="4" fillId="0" borderId="0" xfId="41" applyFont="1" applyAlignment="1">
      <alignment horizontal="center"/>
    </xf>
    <xf numFmtId="0" fontId="7" fillId="0" borderId="11" xfId="41" applyFont="1" applyBorder="1" applyAlignment="1">
      <alignment horizontal="center" vertical="center" wrapText="1"/>
    </xf>
    <xf numFmtId="0" fontId="7" fillId="0" borderId="15" xfId="41" applyFont="1" applyBorder="1" applyAlignment="1">
      <alignment horizontal="center" vertical="center" wrapText="1"/>
    </xf>
    <xf numFmtId="0" fontId="8" fillId="0" borderId="11" xfId="41" applyFont="1" applyBorder="1" applyAlignment="1">
      <alignment horizontal="center" vertical="center" wrapText="1"/>
    </xf>
    <xf numFmtId="0" fontId="8" fillId="0" borderId="15" xfId="41" applyFont="1" applyBorder="1" applyAlignment="1">
      <alignment horizontal="center" vertical="center" wrapText="1"/>
    </xf>
    <xf numFmtId="0" fontId="8" fillId="0" borderId="16" xfId="41" applyFont="1" applyBorder="1" applyAlignment="1">
      <alignment horizontal="center" vertical="center" wrapText="1"/>
    </xf>
    <xf numFmtId="0" fontId="3" fillId="0" borderId="11" xfId="41" applyFont="1" applyBorder="1" applyAlignment="1">
      <alignment horizontal="center" vertical="center" wrapText="1"/>
    </xf>
    <xf numFmtId="0" fontId="3" fillId="0" borderId="15" xfId="41" applyFont="1" applyBorder="1" applyAlignment="1">
      <alignment horizontal="center" vertical="center" wrapText="1"/>
    </xf>
    <xf numFmtId="0" fontId="29" fillId="0" borderId="0" xfId="38" applyFont="1" applyAlignment="1">
      <alignment horizontal="right"/>
    </xf>
    <xf numFmtId="0" fontId="31" fillId="0" borderId="10" xfId="38" applyFont="1" applyFill="1" applyBorder="1" applyAlignment="1">
      <alignment horizontal="center" vertical="center" wrapText="1"/>
    </xf>
    <xf numFmtId="0" fontId="33" fillId="0" borderId="0" xfId="38" applyFont="1" applyBorder="1" applyAlignment="1">
      <alignment horizontal="center" vertical="center" wrapText="1"/>
    </xf>
    <xf numFmtId="0" fontId="31" fillId="0" borderId="10" xfId="38" applyFont="1" applyBorder="1" applyAlignment="1">
      <alignment horizontal="center" vertical="center" wrapText="1"/>
    </xf>
    <xf numFmtId="0" fontId="31" fillId="0" borderId="11" xfId="38" applyFont="1" applyBorder="1" applyAlignment="1">
      <alignment horizontal="center" vertical="center" wrapText="1"/>
    </xf>
    <xf numFmtId="0" fontId="31" fillId="0" borderId="16" xfId="38" applyFont="1" applyBorder="1" applyAlignment="1">
      <alignment horizontal="center" vertical="center" wrapText="1"/>
    </xf>
    <xf numFmtId="0" fontId="31" fillId="0" borderId="15" xfId="38" applyFont="1" applyBorder="1" applyAlignment="1">
      <alignment horizontal="center" vertical="center" wrapText="1"/>
    </xf>
    <xf numFmtId="0" fontId="31" fillId="0" borderId="12" xfId="38" applyFont="1" applyBorder="1" applyAlignment="1">
      <alignment horizontal="center" vertical="center" wrapText="1"/>
    </xf>
    <xf numFmtId="0" fontId="31" fillId="0" borderId="13" xfId="38" applyFont="1" applyBorder="1" applyAlignment="1">
      <alignment horizontal="center" vertical="center" wrapText="1"/>
    </xf>
    <xf numFmtId="0" fontId="31" fillId="0" borderId="14" xfId="38" applyFont="1" applyBorder="1" applyAlignment="1">
      <alignment horizontal="center" vertical="center" wrapText="1"/>
    </xf>
    <xf numFmtId="0" fontId="31" fillId="0" borderId="0" xfId="39" applyFont="1" applyAlignment="1">
      <alignment horizontal="right"/>
    </xf>
    <xf numFmtId="0" fontId="29" fillId="0" borderId="0" xfId="39" applyFont="1" applyAlignment="1">
      <alignment horizontal="right" vertical="center"/>
    </xf>
    <xf numFmtId="0" fontId="38" fillId="0" borderId="0" xfId="39" applyFont="1" applyAlignment="1">
      <alignment horizontal="center" vertical="center" wrapText="1"/>
    </xf>
    <xf numFmtId="49" fontId="29" fillId="0" borderId="10" xfId="39" applyNumberFormat="1" applyFont="1" applyBorder="1" applyAlignment="1">
      <alignment horizontal="center" vertical="center" wrapText="1"/>
    </xf>
    <xf numFmtId="49" fontId="32" fillId="0" borderId="10" xfId="39" applyNumberFormat="1" applyFont="1" applyBorder="1" applyAlignment="1">
      <alignment horizontal="center" vertical="center" wrapText="1"/>
    </xf>
    <xf numFmtId="49" fontId="8" fillId="0" borderId="10" xfId="39" applyNumberFormat="1" applyFont="1" applyBorder="1" applyAlignment="1">
      <alignment horizontal="center" vertical="center" wrapText="1"/>
    </xf>
    <xf numFmtId="49" fontId="8" fillId="0" borderId="11" xfId="39" applyNumberFormat="1" applyFont="1" applyBorder="1" applyAlignment="1">
      <alignment horizontal="center" vertical="center" wrapText="1"/>
    </xf>
    <xf numFmtId="49" fontId="8" fillId="0" borderId="15" xfId="39" applyNumberFormat="1" applyFont="1" applyBorder="1" applyAlignment="1">
      <alignment horizontal="center" vertical="center" wrapText="1"/>
    </xf>
    <xf numFmtId="0" fontId="28" fillId="0" borderId="0" xfId="40" applyFont="1" applyAlignment="1">
      <alignment horizontal="right"/>
    </xf>
    <xf numFmtId="0" fontId="27" fillId="0" borderId="0" xfId="40" applyFont="1" applyAlignment="1">
      <alignment horizontal="right"/>
    </xf>
    <xf numFmtId="0" fontId="32" fillId="0" borderId="0" xfId="40" applyFont="1" applyAlignment="1">
      <alignment horizontal="right"/>
    </xf>
    <xf numFmtId="0" fontId="38" fillId="0" borderId="0" xfId="40" applyFont="1" applyAlignment="1">
      <alignment horizontal="center"/>
    </xf>
    <xf numFmtId="0" fontId="29" fillId="0" borderId="11" xfId="40" applyFont="1" applyBorder="1" applyAlignment="1">
      <alignment horizontal="justify" vertical="top" wrapText="1"/>
    </xf>
    <xf numFmtId="0" fontId="29" fillId="0" borderId="16" xfId="40" applyFont="1" applyBorder="1" applyAlignment="1">
      <alignment horizontal="justify" vertical="top" wrapText="1"/>
    </xf>
    <xf numFmtId="0" fontId="29" fillId="0" borderId="15" xfId="40" applyFont="1" applyBorder="1" applyAlignment="1">
      <alignment horizontal="justify" vertical="top" wrapText="1"/>
    </xf>
    <xf numFmtId="0" fontId="29" fillId="0" borderId="11" xfId="40" quotePrefix="1" applyFont="1" applyBorder="1" applyAlignment="1">
      <alignment horizontal="right" vertical="top" wrapText="1"/>
    </xf>
    <xf numFmtId="0" fontId="29" fillId="0" borderId="16" xfId="40" quotePrefix="1" applyFont="1" applyBorder="1" applyAlignment="1">
      <alignment horizontal="right" vertical="top" wrapText="1"/>
    </xf>
    <xf numFmtId="0" fontId="29" fillId="0" borderId="15" xfId="40" quotePrefix="1" applyFont="1" applyBorder="1" applyAlignment="1">
      <alignment horizontal="right" vertical="top" wrapText="1"/>
    </xf>
    <xf numFmtId="0" fontId="8" fillId="0" borderId="11" xfId="40" applyFont="1" applyBorder="1" applyAlignment="1">
      <alignment horizontal="center" vertical="center" wrapText="1"/>
    </xf>
    <xf numFmtId="0" fontId="8" fillId="0" borderId="15" xfId="40" applyFont="1" applyBorder="1" applyAlignment="1">
      <alignment horizontal="center" vertical="center" wrapText="1"/>
    </xf>
    <xf numFmtId="0" fontId="29" fillId="0" borderId="16" xfId="40" quotePrefix="1" applyFont="1" applyBorder="1" applyAlignment="1">
      <alignment horizontal="center" vertical="top" wrapText="1"/>
    </xf>
    <xf numFmtId="0" fontId="29" fillId="0" borderId="15" xfId="40" quotePrefix="1" applyFont="1" applyBorder="1" applyAlignment="1">
      <alignment horizontal="center" vertical="top" wrapText="1"/>
    </xf>
    <xf numFmtId="0" fontId="29" fillId="0" borderId="11" xfId="40" applyFont="1" applyBorder="1" applyAlignment="1">
      <alignment horizontal="center" vertical="center" wrapText="1"/>
    </xf>
    <xf numFmtId="0" fontId="29" fillId="0" borderId="15" xfId="40" applyFont="1" applyBorder="1" applyAlignment="1">
      <alignment horizontal="center" vertical="center" wrapText="1"/>
    </xf>
    <xf numFmtId="0" fontId="29" fillId="0" borderId="11" xfId="40" applyFont="1" applyBorder="1" applyAlignment="1">
      <alignment horizontal="center" vertical="center"/>
    </xf>
    <xf numFmtId="0" fontId="29" fillId="0" borderId="15" xfId="40" applyFont="1" applyBorder="1" applyAlignment="1">
      <alignment horizontal="center" vertical="center"/>
    </xf>
  </cellXfs>
  <cellStyles count="50">
    <cellStyle name="20% - Акцент1" xfId="2" builtinId="30" customBuiltin="1"/>
    <cellStyle name="20% - Акцент2" xfId="3" builtinId="34" customBuiltin="1"/>
    <cellStyle name="20% - Акцент3" xfId="4" builtinId="38" customBuiltin="1"/>
    <cellStyle name="20% - Акцент4" xfId="5" builtinId="42" customBuiltin="1"/>
    <cellStyle name="20% - Акцент5" xfId="6" builtinId="46" customBuiltin="1"/>
    <cellStyle name="20% - Акцент6" xfId="7" builtinId="50" customBuiltin="1"/>
    <cellStyle name="40% - Акцент1" xfId="8" builtinId="31" customBuiltin="1"/>
    <cellStyle name="40% - Акцент2" xfId="9" builtinId="35" customBuiltin="1"/>
    <cellStyle name="40% - Акцент3" xfId="10" builtinId="39" customBuiltin="1"/>
    <cellStyle name="40% - Акцент4" xfId="11" builtinId="43" customBuiltin="1"/>
    <cellStyle name="40% - Акцент5" xfId="12" builtinId="47" customBuiltin="1"/>
    <cellStyle name="40% - Акцент6" xfId="13" builtinId="51" customBuiltin="1"/>
    <cellStyle name="60% - Акцент1" xfId="14" builtinId="32" customBuiltin="1"/>
    <cellStyle name="60% - Акцент2" xfId="15" builtinId="36" customBuiltin="1"/>
    <cellStyle name="60% - Акцент3" xfId="16" builtinId="40" customBuiltin="1"/>
    <cellStyle name="60% - Акцент4" xfId="17" builtinId="44" customBuiltin="1"/>
    <cellStyle name="60% - Акцент5" xfId="18" builtinId="48" customBuiltin="1"/>
    <cellStyle name="60% - Акцент6" xfId="19" builtinId="52" customBuiltin="1"/>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_2.Додаток 8" xfId="37"/>
    <cellStyle name="Обычный_3.Додаток 4" xfId="38"/>
    <cellStyle name="Обычный_3.Додаток 7" xfId="39"/>
    <cellStyle name="Обычный_3.Додаток 8" xfId="40"/>
    <cellStyle name="Обычный_Лист1" xfId="41"/>
    <cellStyle name="Обычный_Сводна с-р" xfId="42"/>
    <cellStyle name="Плохой" xfId="43" builtinId="27" customBuiltin="1"/>
    <cellStyle name="Пояснение" xfId="44" builtinId="53" customBuiltin="1"/>
    <cellStyle name="Примечание" xfId="45" builtinId="10" customBuiltin="1"/>
    <cellStyle name="Процентный" xfId="46" builtinId="5"/>
    <cellStyle name="Связанная ячейка" xfId="47" builtinId="24" customBuiltin="1"/>
    <cellStyle name="Стиль 1" xfId="1"/>
    <cellStyle name="Текст предупреждения" xfId="48" builtinId="11" customBuiltin="1"/>
    <cellStyle name="Хороший" xfId="49"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33"/>
  <sheetViews>
    <sheetView tabSelected="1" topLeftCell="A25" workbookViewId="0">
      <selection activeCell="G5" sqref="G5"/>
    </sheetView>
  </sheetViews>
  <sheetFormatPr defaultRowHeight="12.75"/>
  <cols>
    <col min="1" max="1" width="11.28515625" style="1" customWidth="1"/>
    <col min="2" max="2" width="41" style="1" customWidth="1"/>
    <col min="3" max="3" width="12" style="1" customWidth="1"/>
    <col min="4" max="4" width="12.5703125" style="1" customWidth="1"/>
    <col min="5" max="5" width="10.140625" style="1" customWidth="1"/>
    <col min="6" max="6" width="11.5703125" style="1" customWidth="1"/>
    <col min="7" max="16384" width="9.140625" style="1"/>
  </cols>
  <sheetData>
    <row r="1" spans="1:6">
      <c r="F1" s="2"/>
    </row>
    <row r="2" spans="1:6">
      <c r="C2" s="190" t="s">
        <v>0</v>
      </c>
      <c r="D2" s="190"/>
      <c r="E2" s="190"/>
      <c r="F2" s="190"/>
    </row>
    <row r="3" spans="1:6">
      <c r="C3" s="190" t="s">
        <v>1</v>
      </c>
      <c r="D3" s="190"/>
      <c r="E3" s="190"/>
      <c r="F3" s="190"/>
    </row>
    <row r="4" spans="1:6">
      <c r="B4" s="190" t="s">
        <v>30</v>
      </c>
      <c r="C4" s="190"/>
      <c r="D4" s="190"/>
      <c r="E4" s="190"/>
      <c r="F4" s="190"/>
    </row>
    <row r="5" spans="1:6">
      <c r="C5" s="190" t="s">
        <v>31</v>
      </c>
      <c r="D5" s="190"/>
      <c r="E5" s="190"/>
      <c r="F5" s="190"/>
    </row>
    <row r="7" spans="1:6">
      <c r="A7" s="191" t="s">
        <v>29</v>
      </c>
      <c r="B7" s="192"/>
      <c r="C7" s="192"/>
      <c r="D7" s="192"/>
      <c r="E7" s="192"/>
      <c r="F7" s="192"/>
    </row>
    <row r="8" spans="1:6">
      <c r="F8" s="3" t="s">
        <v>2</v>
      </c>
    </row>
    <row r="9" spans="1:6">
      <c r="A9" s="193" t="s">
        <v>3</v>
      </c>
      <c r="B9" s="193" t="s">
        <v>4</v>
      </c>
      <c r="C9" s="194" t="s">
        <v>5</v>
      </c>
      <c r="D9" s="193" t="s">
        <v>6</v>
      </c>
      <c r="E9" s="193" t="s">
        <v>7</v>
      </c>
      <c r="F9" s="193"/>
    </row>
    <row r="10" spans="1:6">
      <c r="A10" s="193"/>
      <c r="B10" s="193"/>
      <c r="C10" s="193"/>
      <c r="D10" s="193"/>
      <c r="E10" s="193" t="s">
        <v>5</v>
      </c>
      <c r="F10" s="193" t="s">
        <v>8</v>
      </c>
    </row>
    <row r="11" spans="1:6">
      <c r="A11" s="193"/>
      <c r="B11" s="193"/>
      <c r="C11" s="193"/>
      <c r="D11" s="193"/>
      <c r="E11" s="193"/>
      <c r="F11" s="193"/>
    </row>
    <row r="12" spans="1:6" s="18" customFormat="1" ht="10.5">
      <c r="A12" s="16">
        <v>1</v>
      </c>
      <c r="B12" s="16">
        <v>2</v>
      </c>
      <c r="C12" s="17">
        <v>3</v>
      </c>
      <c r="D12" s="16">
        <v>4</v>
      </c>
      <c r="E12" s="16">
        <v>5</v>
      </c>
      <c r="F12" s="16">
        <v>6</v>
      </c>
    </row>
    <row r="13" spans="1:6">
      <c r="A13" s="10">
        <v>10000000</v>
      </c>
      <c r="B13" s="7" t="s">
        <v>9</v>
      </c>
      <c r="C13" s="12">
        <f t="shared" ref="C13:C30" si="0">D13+E13</f>
        <v>1705000</v>
      </c>
      <c r="D13" s="13">
        <v>1705000</v>
      </c>
      <c r="E13" s="13">
        <v>0</v>
      </c>
      <c r="F13" s="13">
        <v>0</v>
      </c>
    </row>
    <row r="14" spans="1:6" ht="25.5">
      <c r="A14" s="10">
        <v>11000000</v>
      </c>
      <c r="B14" s="7" t="s">
        <v>10</v>
      </c>
      <c r="C14" s="12">
        <f t="shared" si="0"/>
        <v>1705000</v>
      </c>
      <c r="D14" s="13">
        <v>1705000</v>
      </c>
      <c r="E14" s="13">
        <v>0</v>
      </c>
      <c r="F14" s="13">
        <v>0</v>
      </c>
    </row>
    <row r="15" spans="1:6">
      <c r="A15" s="10">
        <v>11010000</v>
      </c>
      <c r="B15" s="7" t="s">
        <v>11</v>
      </c>
      <c r="C15" s="12">
        <f t="shared" si="0"/>
        <v>1705000</v>
      </c>
      <c r="D15" s="13">
        <v>1705000</v>
      </c>
      <c r="E15" s="13">
        <v>0</v>
      </c>
      <c r="F15" s="13">
        <v>0</v>
      </c>
    </row>
    <row r="16" spans="1:6" ht="38.25">
      <c r="A16" s="11">
        <v>11010100</v>
      </c>
      <c r="B16" s="8" t="s">
        <v>12</v>
      </c>
      <c r="C16" s="14">
        <f t="shared" si="0"/>
        <v>1600000</v>
      </c>
      <c r="D16" s="15">
        <v>1600000</v>
      </c>
      <c r="E16" s="15">
        <v>0</v>
      </c>
      <c r="F16" s="15">
        <v>0</v>
      </c>
    </row>
    <row r="17" spans="1:6" ht="63.75">
      <c r="A17" s="11">
        <v>11010200</v>
      </c>
      <c r="B17" s="8" t="s">
        <v>13</v>
      </c>
      <c r="C17" s="14">
        <f t="shared" si="0"/>
        <v>5000</v>
      </c>
      <c r="D17" s="15">
        <v>5000</v>
      </c>
      <c r="E17" s="15">
        <v>0</v>
      </c>
      <c r="F17" s="15">
        <v>0</v>
      </c>
    </row>
    <row r="18" spans="1:6" ht="38.25">
      <c r="A18" s="11">
        <v>11010500</v>
      </c>
      <c r="B18" s="8" t="s">
        <v>14</v>
      </c>
      <c r="C18" s="14">
        <f t="shared" si="0"/>
        <v>100000</v>
      </c>
      <c r="D18" s="15">
        <v>100000</v>
      </c>
      <c r="E18" s="15">
        <v>0</v>
      </c>
      <c r="F18" s="15">
        <v>0</v>
      </c>
    </row>
    <row r="19" spans="1:6">
      <c r="A19" s="4" t="s">
        <v>15</v>
      </c>
      <c r="B19" s="9"/>
      <c r="C19" s="12">
        <f t="shared" si="0"/>
        <v>1705000</v>
      </c>
      <c r="D19" s="12">
        <v>1705000</v>
      </c>
      <c r="E19" s="12">
        <v>0</v>
      </c>
      <c r="F19" s="12">
        <v>0</v>
      </c>
    </row>
    <row r="20" spans="1:6">
      <c r="A20" s="10">
        <v>40000000</v>
      </c>
      <c r="B20" s="7" t="s">
        <v>16</v>
      </c>
      <c r="C20" s="12">
        <f t="shared" si="0"/>
        <v>6114247</v>
      </c>
      <c r="D20" s="13">
        <v>6046350</v>
      </c>
      <c r="E20" s="13">
        <v>67897</v>
      </c>
      <c r="F20" s="13">
        <v>67897</v>
      </c>
    </row>
    <row r="21" spans="1:6">
      <c r="A21" s="10">
        <v>41000000</v>
      </c>
      <c r="B21" s="7" t="s">
        <v>17</v>
      </c>
      <c r="C21" s="12">
        <f t="shared" si="0"/>
        <v>6114247</v>
      </c>
      <c r="D21" s="13">
        <v>6046350</v>
      </c>
      <c r="E21" s="13">
        <v>67897</v>
      </c>
      <c r="F21" s="13">
        <v>67897</v>
      </c>
    </row>
    <row r="22" spans="1:6">
      <c r="A22" s="10">
        <v>41020000</v>
      </c>
      <c r="B22" s="7" t="s">
        <v>18</v>
      </c>
      <c r="C22" s="12">
        <f t="shared" si="0"/>
        <v>1853200</v>
      </c>
      <c r="D22" s="13">
        <v>1853200</v>
      </c>
      <c r="E22" s="13">
        <v>0</v>
      </c>
      <c r="F22" s="13">
        <v>0</v>
      </c>
    </row>
    <row r="23" spans="1:6">
      <c r="A23" s="11">
        <v>41020600</v>
      </c>
      <c r="B23" s="8" t="s">
        <v>19</v>
      </c>
      <c r="C23" s="14">
        <f t="shared" si="0"/>
        <v>1868200</v>
      </c>
      <c r="D23" s="15">
        <v>1868200</v>
      </c>
      <c r="E23" s="15">
        <v>0</v>
      </c>
      <c r="F23" s="15">
        <v>0</v>
      </c>
    </row>
    <row r="24" spans="1:6">
      <c r="A24" s="11">
        <v>41020900</v>
      </c>
      <c r="B24" s="8" t="s">
        <v>20</v>
      </c>
      <c r="C24" s="14">
        <f t="shared" si="0"/>
        <v>-15000</v>
      </c>
      <c r="D24" s="15">
        <v>-15000</v>
      </c>
      <c r="E24" s="15">
        <v>0</v>
      </c>
      <c r="F24" s="15">
        <v>0</v>
      </c>
    </row>
    <row r="25" spans="1:6">
      <c r="A25" s="10">
        <v>41030000</v>
      </c>
      <c r="B25" s="7" t="s">
        <v>21</v>
      </c>
      <c r="C25" s="12">
        <f t="shared" si="0"/>
        <v>4261047</v>
      </c>
      <c r="D25" s="13">
        <v>4193150</v>
      </c>
      <c r="E25" s="13">
        <v>67897</v>
      </c>
      <c r="F25" s="13">
        <v>67897</v>
      </c>
    </row>
    <row r="26" spans="1:6" ht="25.5">
      <c r="A26" s="11">
        <v>41033900</v>
      </c>
      <c r="B26" s="8" t="s">
        <v>22</v>
      </c>
      <c r="C26" s="14">
        <f t="shared" si="0"/>
        <v>1763300</v>
      </c>
      <c r="D26" s="15">
        <v>1763300</v>
      </c>
      <c r="E26" s="15">
        <v>0</v>
      </c>
      <c r="F26" s="15">
        <v>0</v>
      </c>
    </row>
    <row r="27" spans="1:6" ht="25.5">
      <c r="A27" s="11">
        <v>41034200</v>
      </c>
      <c r="B27" s="8" t="s">
        <v>23</v>
      </c>
      <c r="C27" s="14">
        <f t="shared" si="0"/>
        <v>693200</v>
      </c>
      <c r="D27" s="15">
        <v>693200</v>
      </c>
      <c r="E27" s="15">
        <v>0</v>
      </c>
      <c r="F27" s="15">
        <v>0</v>
      </c>
    </row>
    <row r="28" spans="1:6">
      <c r="A28" s="11">
        <v>41035000</v>
      </c>
      <c r="B28" s="8" t="s">
        <v>24</v>
      </c>
      <c r="C28" s="14">
        <f t="shared" si="0"/>
        <v>87897</v>
      </c>
      <c r="D28" s="15">
        <v>20000</v>
      </c>
      <c r="E28" s="15">
        <v>67897</v>
      </c>
      <c r="F28" s="15">
        <v>67897</v>
      </c>
    </row>
    <row r="29" spans="1:6" ht="51">
      <c r="A29" s="11">
        <v>41037000</v>
      </c>
      <c r="B29" s="8" t="s">
        <v>25</v>
      </c>
      <c r="C29" s="14">
        <f t="shared" si="0"/>
        <v>1716650</v>
      </c>
      <c r="D29" s="15">
        <v>1716650</v>
      </c>
      <c r="E29" s="15">
        <v>0</v>
      </c>
      <c r="F29" s="15">
        <v>0</v>
      </c>
    </row>
    <row r="30" spans="1:6">
      <c r="A30" s="4" t="s">
        <v>26</v>
      </c>
      <c r="B30" s="5"/>
      <c r="C30" s="12">
        <f t="shared" si="0"/>
        <v>7819247</v>
      </c>
      <c r="D30" s="12">
        <v>7751350</v>
      </c>
      <c r="E30" s="12">
        <v>67897</v>
      </c>
      <c r="F30" s="12">
        <v>67897</v>
      </c>
    </row>
    <row r="33" spans="2:5">
      <c r="B33" s="6" t="s">
        <v>27</v>
      </c>
      <c r="E33" s="6" t="s">
        <v>28</v>
      </c>
    </row>
  </sheetData>
  <mergeCells count="12">
    <mergeCell ref="E10:E11"/>
    <mergeCell ref="F10:F11"/>
    <mergeCell ref="C2:F2"/>
    <mergeCell ref="C3:F3"/>
    <mergeCell ref="B4:F4"/>
    <mergeCell ref="C5:F5"/>
    <mergeCell ref="A7:F7"/>
    <mergeCell ref="A9:A11"/>
    <mergeCell ref="B9:B11"/>
    <mergeCell ref="C9:C11"/>
    <mergeCell ref="D9:D11"/>
    <mergeCell ref="E9:F9"/>
  </mergeCells>
  <phoneticPr fontId="2" type="noConversion"/>
  <pageMargins left="0.78740157480314965" right="0.39370078740157483" top="0.39370078740157483" bottom="0.39370078740157483" header="0" footer="0"/>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dimension ref="A1:Q78"/>
  <sheetViews>
    <sheetView topLeftCell="A4" workbookViewId="0">
      <selection activeCell="F17" sqref="F17"/>
    </sheetView>
  </sheetViews>
  <sheetFormatPr defaultRowHeight="12.75"/>
  <cols>
    <col min="1" max="2" width="12" style="1" customWidth="1"/>
    <col min="3" max="3" width="64.5703125" style="1" customWidth="1"/>
    <col min="4" max="16" width="11.5703125" style="1" customWidth="1"/>
    <col min="17" max="16384" width="9.140625" style="1"/>
  </cols>
  <sheetData>
    <row r="1" spans="1:17">
      <c r="P1" s="2"/>
    </row>
    <row r="2" spans="1:17">
      <c r="K2" s="201" t="s">
        <v>32</v>
      </c>
      <c r="L2" s="201"/>
      <c r="M2" s="201"/>
      <c r="N2" s="201"/>
      <c r="O2" s="201"/>
      <c r="P2" s="201"/>
    </row>
    <row r="3" spans="1:17">
      <c r="K3" s="201" t="s">
        <v>1</v>
      </c>
      <c r="L3" s="201"/>
      <c r="M3" s="201"/>
      <c r="N3" s="201"/>
      <c r="O3" s="201"/>
      <c r="P3" s="201"/>
    </row>
    <row r="4" spans="1:17">
      <c r="K4" s="20"/>
      <c r="L4" s="201" t="s">
        <v>30</v>
      </c>
      <c r="M4" s="201"/>
      <c r="N4" s="201"/>
      <c r="O4" s="201"/>
      <c r="P4" s="201"/>
    </row>
    <row r="5" spans="1:17">
      <c r="K5" s="20"/>
      <c r="L5" s="201" t="s">
        <v>31</v>
      </c>
      <c r="M5" s="201"/>
      <c r="N5" s="201"/>
      <c r="O5" s="201"/>
      <c r="P5" s="201"/>
    </row>
    <row r="6" spans="1:17">
      <c r="A6" s="202" t="s">
        <v>33</v>
      </c>
      <c r="B6" s="202"/>
      <c r="C6" s="202"/>
      <c r="D6" s="202"/>
      <c r="E6" s="202"/>
      <c r="F6" s="202"/>
      <c r="G6" s="202"/>
      <c r="H6" s="202"/>
      <c r="I6" s="202"/>
      <c r="J6" s="202"/>
      <c r="K6" s="202"/>
      <c r="L6" s="202"/>
      <c r="M6" s="202"/>
      <c r="N6" s="202"/>
      <c r="O6" s="202"/>
      <c r="P6" s="202"/>
    </row>
    <row r="7" spans="1:17">
      <c r="A7" s="202" t="s">
        <v>34</v>
      </c>
      <c r="B7" s="202"/>
      <c r="C7" s="202"/>
      <c r="D7" s="202"/>
      <c r="E7" s="202"/>
      <c r="F7" s="202"/>
      <c r="G7" s="202"/>
      <c r="H7" s="202"/>
      <c r="I7" s="202"/>
      <c r="J7" s="202"/>
      <c r="K7" s="202"/>
      <c r="L7" s="202"/>
      <c r="M7" s="202"/>
      <c r="N7" s="202"/>
      <c r="O7" s="202"/>
      <c r="P7" s="202"/>
    </row>
    <row r="8" spans="1:17">
      <c r="P8" s="3" t="s">
        <v>2</v>
      </c>
    </row>
    <row r="9" spans="1:17" ht="12.75" customHeight="1">
      <c r="A9" s="203" t="s">
        <v>35</v>
      </c>
      <c r="B9" s="195" t="s">
        <v>36</v>
      </c>
      <c r="C9" s="205" t="s">
        <v>37</v>
      </c>
      <c r="D9" s="193" t="s">
        <v>6</v>
      </c>
      <c r="E9" s="193"/>
      <c r="F9" s="193"/>
      <c r="G9" s="193"/>
      <c r="H9" s="193"/>
      <c r="I9" s="196" t="s">
        <v>7</v>
      </c>
      <c r="J9" s="197"/>
      <c r="K9" s="197"/>
      <c r="L9" s="197"/>
      <c r="M9" s="197"/>
      <c r="N9" s="197"/>
      <c r="O9" s="198"/>
      <c r="P9" s="194" t="s">
        <v>38</v>
      </c>
    </row>
    <row r="10" spans="1:17" ht="33" customHeight="1">
      <c r="A10" s="204"/>
      <c r="B10" s="193"/>
      <c r="C10" s="206"/>
      <c r="D10" s="194" t="s">
        <v>5</v>
      </c>
      <c r="E10" s="193" t="s">
        <v>39</v>
      </c>
      <c r="F10" s="193" t="s">
        <v>40</v>
      </c>
      <c r="G10" s="193"/>
      <c r="H10" s="193" t="s">
        <v>41</v>
      </c>
      <c r="I10" s="194" t="s">
        <v>5</v>
      </c>
      <c r="J10" s="193" t="s">
        <v>39</v>
      </c>
      <c r="K10" s="193" t="s">
        <v>40</v>
      </c>
      <c r="L10" s="193"/>
      <c r="M10" s="193" t="s">
        <v>41</v>
      </c>
      <c r="N10" s="199" t="s">
        <v>40</v>
      </c>
      <c r="O10" s="200"/>
      <c r="P10" s="193"/>
    </row>
    <row r="11" spans="1:17" ht="12.75" customHeight="1">
      <c r="A11" s="203" t="s">
        <v>42</v>
      </c>
      <c r="B11" s="193"/>
      <c r="C11" s="207" t="s">
        <v>43</v>
      </c>
      <c r="D11" s="193"/>
      <c r="E11" s="193"/>
      <c r="F11" s="193" t="s">
        <v>44</v>
      </c>
      <c r="G11" s="193" t="s">
        <v>45</v>
      </c>
      <c r="H11" s="193"/>
      <c r="I11" s="193"/>
      <c r="J11" s="193"/>
      <c r="K11" s="193" t="s">
        <v>44</v>
      </c>
      <c r="L11" s="193" t="s">
        <v>45</v>
      </c>
      <c r="M11" s="193"/>
      <c r="N11" s="208" t="s">
        <v>46</v>
      </c>
      <c r="O11" s="21" t="s">
        <v>40</v>
      </c>
      <c r="P11" s="193"/>
    </row>
    <row r="12" spans="1:17" ht="59.25" customHeight="1">
      <c r="A12" s="204"/>
      <c r="B12" s="193"/>
      <c r="C12" s="206"/>
      <c r="D12" s="193"/>
      <c r="E12" s="193"/>
      <c r="F12" s="193"/>
      <c r="G12" s="193"/>
      <c r="H12" s="193"/>
      <c r="I12" s="193"/>
      <c r="J12" s="193"/>
      <c r="K12" s="193"/>
      <c r="L12" s="193"/>
      <c r="M12" s="193"/>
      <c r="N12" s="209"/>
      <c r="O12" s="22" t="s">
        <v>47</v>
      </c>
      <c r="P12" s="193"/>
    </row>
    <row r="13" spans="1:17" s="18" customFormat="1" ht="10.5">
      <c r="A13" s="23">
        <v>1</v>
      </c>
      <c r="B13" s="23">
        <v>2</v>
      </c>
      <c r="C13" s="23">
        <v>3</v>
      </c>
      <c r="D13" s="24">
        <v>4</v>
      </c>
      <c r="E13" s="23">
        <v>5</v>
      </c>
      <c r="F13" s="23">
        <v>6</v>
      </c>
      <c r="G13" s="23">
        <v>7</v>
      </c>
      <c r="H13" s="23">
        <v>8</v>
      </c>
      <c r="I13" s="24">
        <v>9</v>
      </c>
      <c r="J13" s="23">
        <v>10</v>
      </c>
      <c r="K13" s="23">
        <v>11</v>
      </c>
      <c r="L13" s="23">
        <v>12</v>
      </c>
      <c r="M13" s="23">
        <v>13</v>
      </c>
      <c r="N13" s="23">
        <v>14</v>
      </c>
      <c r="O13" s="23">
        <v>15</v>
      </c>
      <c r="P13" s="24" t="s">
        <v>48</v>
      </c>
      <c r="Q13" s="25"/>
    </row>
    <row r="14" spans="1:17">
      <c r="A14" s="26" t="s">
        <v>49</v>
      </c>
      <c r="B14" s="27"/>
      <c r="C14" s="28" t="s">
        <v>50</v>
      </c>
      <c r="D14" s="29">
        <v>1000919</v>
      </c>
      <c r="E14" s="30">
        <v>1000919</v>
      </c>
      <c r="F14" s="30">
        <v>491659</v>
      </c>
      <c r="G14" s="30">
        <v>0</v>
      </c>
      <c r="H14" s="30">
        <v>0</v>
      </c>
      <c r="I14" s="29">
        <v>0</v>
      </c>
      <c r="J14" s="30">
        <v>0</v>
      </c>
      <c r="K14" s="30">
        <v>0</v>
      </c>
      <c r="L14" s="30">
        <v>0</v>
      </c>
      <c r="M14" s="30">
        <v>0</v>
      </c>
      <c r="N14" s="30">
        <v>0</v>
      </c>
      <c r="O14" s="30">
        <v>0</v>
      </c>
      <c r="P14" s="29">
        <f t="shared" ref="P14:P45" si="0">D14+I14</f>
        <v>1000919</v>
      </c>
    </row>
    <row r="15" spans="1:17">
      <c r="A15" s="31" t="s">
        <v>51</v>
      </c>
      <c r="B15" s="27"/>
      <c r="C15" s="32" t="s">
        <v>52</v>
      </c>
      <c r="D15" s="29">
        <v>113743</v>
      </c>
      <c r="E15" s="30">
        <v>113743</v>
      </c>
      <c r="F15" s="30">
        <v>81993</v>
      </c>
      <c r="G15" s="30">
        <v>0</v>
      </c>
      <c r="H15" s="30">
        <v>0</v>
      </c>
      <c r="I15" s="29">
        <v>0</v>
      </c>
      <c r="J15" s="30">
        <v>0</v>
      </c>
      <c r="K15" s="30">
        <v>0</v>
      </c>
      <c r="L15" s="30">
        <v>0</v>
      </c>
      <c r="M15" s="30">
        <v>0</v>
      </c>
      <c r="N15" s="30">
        <v>0</v>
      </c>
      <c r="O15" s="30">
        <v>0</v>
      </c>
      <c r="P15" s="29">
        <f t="shared" si="0"/>
        <v>113743</v>
      </c>
    </row>
    <row r="16" spans="1:17">
      <c r="A16" s="33" t="s">
        <v>53</v>
      </c>
      <c r="B16" s="34" t="s">
        <v>54</v>
      </c>
      <c r="C16" s="35" t="s">
        <v>55</v>
      </c>
      <c r="D16" s="36">
        <v>113743</v>
      </c>
      <c r="E16" s="37">
        <v>113743</v>
      </c>
      <c r="F16" s="37">
        <v>81993</v>
      </c>
      <c r="G16" s="37">
        <v>0</v>
      </c>
      <c r="H16" s="37">
        <v>0</v>
      </c>
      <c r="I16" s="36">
        <v>0</v>
      </c>
      <c r="J16" s="37">
        <v>0</v>
      </c>
      <c r="K16" s="37">
        <v>0</v>
      </c>
      <c r="L16" s="37">
        <v>0</v>
      </c>
      <c r="M16" s="37">
        <v>0</v>
      </c>
      <c r="N16" s="37">
        <v>0</v>
      </c>
      <c r="O16" s="37">
        <v>0</v>
      </c>
      <c r="P16" s="36">
        <f t="shared" si="0"/>
        <v>113743</v>
      </c>
    </row>
    <row r="17" spans="1:16">
      <c r="A17" s="31" t="s">
        <v>56</v>
      </c>
      <c r="B17" s="27"/>
      <c r="C17" s="32" t="s">
        <v>57</v>
      </c>
      <c r="D17" s="29">
        <v>15000</v>
      </c>
      <c r="E17" s="30">
        <v>15000</v>
      </c>
      <c r="F17" s="30">
        <v>0</v>
      </c>
      <c r="G17" s="30">
        <v>0</v>
      </c>
      <c r="H17" s="30">
        <v>0</v>
      </c>
      <c r="I17" s="29">
        <v>0</v>
      </c>
      <c r="J17" s="30">
        <v>0</v>
      </c>
      <c r="K17" s="30">
        <v>0</v>
      </c>
      <c r="L17" s="30">
        <v>0</v>
      </c>
      <c r="M17" s="30">
        <v>0</v>
      </c>
      <c r="N17" s="30">
        <v>0</v>
      </c>
      <c r="O17" s="30">
        <v>0</v>
      </c>
      <c r="P17" s="29">
        <f t="shared" si="0"/>
        <v>15000</v>
      </c>
    </row>
    <row r="18" spans="1:16">
      <c r="A18" s="33" t="s">
        <v>58</v>
      </c>
      <c r="B18" s="34" t="s">
        <v>59</v>
      </c>
      <c r="C18" s="35" t="s">
        <v>60</v>
      </c>
      <c r="D18" s="36">
        <v>15000</v>
      </c>
      <c r="E18" s="37">
        <v>15000</v>
      </c>
      <c r="F18" s="37">
        <v>0</v>
      </c>
      <c r="G18" s="37">
        <v>0</v>
      </c>
      <c r="H18" s="37">
        <v>0</v>
      </c>
      <c r="I18" s="36">
        <v>0</v>
      </c>
      <c r="J18" s="37">
        <v>0</v>
      </c>
      <c r="K18" s="37">
        <v>0</v>
      </c>
      <c r="L18" s="37">
        <v>0</v>
      </c>
      <c r="M18" s="37">
        <v>0</v>
      </c>
      <c r="N18" s="37">
        <v>0</v>
      </c>
      <c r="O18" s="37">
        <v>0</v>
      </c>
      <c r="P18" s="36">
        <f t="shared" si="0"/>
        <v>15000</v>
      </c>
    </row>
    <row r="19" spans="1:16">
      <c r="A19" s="31" t="s">
        <v>61</v>
      </c>
      <c r="B19" s="27"/>
      <c r="C19" s="32" t="s">
        <v>62</v>
      </c>
      <c r="D19" s="29">
        <v>872176</v>
      </c>
      <c r="E19" s="30">
        <v>872176</v>
      </c>
      <c r="F19" s="30">
        <v>409666</v>
      </c>
      <c r="G19" s="30">
        <v>0</v>
      </c>
      <c r="H19" s="30">
        <v>0</v>
      </c>
      <c r="I19" s="29">
        <v>0</v>
      </c>
      <c r="J19" s="30">
        <v>0</v>
      </c>
      <c r="K19" s="30">
        <v>0</v>
      </c>
      <c r="L19" s="30">
        <v>0</v>
      </c>
      <c r="M19" s="30">
        <v>0</v>
      </c>
      <c r="N19" s="30">
        <v>0</v>
      </c>
      <c r="O19" s="30">
        <v>0</v>
      </c>
      <c r="P19" s="29">
        <f t="shared" si="0"/>
        <v>872176</v>
      </c>
    </row>
    <row r="20" spans="1:16" ht="25.5">
      <c r="A20" s="33" t="s">
        <v>63</v>
      </c>
      <c r="B20" s="34" t="s">
        <v>64</v>
      </c>
      <c r="C20" s="35" t="s">
        <v>65</v>
      </c>
      <c r="D20" s="36">
        <v>872176</v>
      </c>
      <c r="E20" s="37">
        <v>872176</v>
      </c>
      <c r="F20" s="37">
        <v>409666</v>
      </c>
      <c r="G20" s="37">
        <v>0</v>
      </c>
      <c r="H20" s="37">
        <v>0</v>
      </c>
      <c r="I20" s="36">
        <v>0</v>
      </c>
      <c r="J20" s="37">
        <v>0</v>
      </c>
      <c r="K20" s="37">
        <v>0</v>
      </c>
      <c r="L20" s="37">
        <v>0</v>
      </c>
      <c r="M20" s="37">
        <v>0</v>
      </c>
      <c r="N20" s="37">
        <v>0</v>
      </c>
      <c r="O20" s="37">
        <v>0</v>
      </c>
      <c r="P20" s="36">
        <f t="shared" si="0"/>
        <v>872176</v>
      </c>
    </row>
    <row r="21" spans="1:16">
      <c r="A21" s="26" t="s">
        <v>66</v>
      </c>
      <c r="B21" s="27"/>
      <c r="C21" s="28" t="s">
        <v>67</v>
      </c>
      <c r="D21" s="29">
        <v>2517767</v>
      </c>
      <c r="E21" s="30">
        <v>2517767</v>
      </c>
      <c r="F21" s="30">
        <v>1002316</v>
      </c>
      <c r="G21" s="30">
        <v>777000</v>
      </c>
      <c r="H21" s="30">
        <v>0</v>
      </c>
      <c r="I21" s="29">
        <v>85897</v>
      </c>
      <c r="J21" s="30">
        <v>0</v>
      </c>
      <c r="K21" s="30">
        <v>0</v>
      </c>
      <c r="L21" s="30">
        <v>0</v>
      </c>
      <c r="M21" s="30">
        <v>85897</v>
      </c>
      <c r="N21" s="30">
        <v>85897</v>
      </c>
      <c r="O21" s="30">
        <v>26000</v>
      </c>
      <c r="P21" s="29">
        <f t="shared" si="0"/>
        <v>2603664</v>
      </c>
    </row>
    <row r="22" spans="1:16">
      <c r="A22" s="31" t="s">
        <v>68</v>
      </c>
      <c r="B22" s="27"/>
      <c r="C22" s="32" t="s">
        <v>69</v>
      </c>
      <c r="D22" s="29">
        <v>1539020</v>
      </c>
      <c r="E22" s="30">
        <v>1539020</v>
      </c>
      <c r="F22" s="30">
        <v>355000</v>
      </c>
      <c r="G22" s="30">
        <v>797000</v>
      </c>
      <c r="H22" s="30">
        <v>0</v>
      </c>
      <c r="I22" s="29">
        <v>71897</v>
      </c>
      <c r="J22" s="30">
        <v>0</v>
      </c>
      <c r="K22" s="30">
        <v>0</v>
      </c>
      <c r="L22" s="30">
        <v>0</v>
      </c>
      <c r="M22" s="30">
        <v>71897</v>
      </c>
      <c r="N22" s="30">
        <v>71897</v>
      </c>
      <c r="O22" s="30">
        <v>12000</v>
      </c>
      <c r="P22" s="29">
        <f t="shared" si="0"/>
        <v>1610917</v>
      </c>
    </row>
    <row r="23" spans="1:16">
      <c r="A23" s="33" t="s">
        <v>70</v>
      </c>
      <c r="B23" s="34" t="s">
        <v>71</v>
      </c>
      <c r="C23" s="35" t="s">
        <v>72</v>
      </c>
      <c r="D23" s="36">
        <v>1283760</v>
      </c>
      <c r="E23" s="37">
        <v>1283760</v>
      </c>
      <c r="F23" s="37">
        <v>355000</v>
      </c>
      <c r="G23" s="37">
        <v>797000</v>
      </c>
      <c r="H23" s="37">
        <v>0</v>
      </c>
      <c r="I23" s="36">
        <v>71897</v>
      </c>
      <c r="J23" s="37">
        <v>0</v>
      </c>
      <c r="K23" s="37">
        <v>0</v>
      </c>
      <c r="L23" s="37">
        <v>0</v>
      </c>
      <c r="M23" s="37">
        <v>71897</v>
      </c>
      <c r="N23" s="37">
        <v>71897</v>
      </c>
      <c r="O23" s="37">
        <v>12000</v>
      </c>
      <c r="P23" s="36">
        <f t="shared" si="0"/>
        <v>1355657</v>
      </c>
    </row>
    <row r="24" spans="1:16">
      <c r="A24" s="33" t="s">
        <v>73</v>
      </c>
      <c r="B24" s="34" t="s">
        <v>74</v>
      </c>
      <c r="C24" s="35" t="s">
        <v>75</v>
      </c>
      <c r="D24" s="36">
        <v>255260</v>
      </c>
      <c r="E24" s="37">
        <v>255260</v>
      </c>
      <c r="F24" s="37">
        <v>0</v>
      </c>
      <c r="G24" s="37">
        <v>0</v>
      </c>
      <c r="H24" s="37">
        <v>0</v>
      </c>
      <c r="I24" s="36">
        <v>0</v>
      </c>
      <c r="J24" s="37">
        <v>0</v>
      </c>
      <c r="K24" s="37">
        <v>0</v>
      </c>
      <c r="L24" s="37">
        <v>0</v>
      </c>
      <c r="M24" s="37">
        <v>0</v>
      </c>
      <c r="N24" s="37">
        <v>0</v>
      </c>
      <c r="O24" s="37">
        <v>0</v>
      </c>
      <c r="P24" s="36">
        <f t="shared" si="0"/>
        <v>255260</v>
      </c>
    </row>
    <row r="25" spans="1:16">
      <c r="A25" s="31" t="s">
        <v>76</v>
      </c>
      <c r="B25" s="27"/>
      <c r="C25" s="32" t="s">
        <v>77</v>
      </c>
      <c r="D25" s="29">
        <v>805346</v>
      </c>
      <c r="E25" s="30">
        <v>805346</v>
      </c>
      <c r="F25" s="30">
        <v>600030</v>
      </c>
      <c r="G25" s="30">
        <v>-20000</v>
      </c>
      <c r="H25" s="30">
        <v>0</v>
      </c>
      <c r="I25" s="29">
        <v>0</v>
      </c>
      <c r="J25" s="30">
        <v>0</v>
      </c>
      <c r="K25" s="30">
        <v>0</v>
      </c>
      <c r="L25" s="30">
        <v>0</v>
      </c>
      <c r="M25" s="30">
        <v>0</v>
      </c>
      <c r="N25" s="30">
        <v>0</v>
      </c>
      <c r="O25" s="30">
        <v>0</v>
      </c>
      <c r="P25" s="29">
        <f t="shared" si="0"/>
        <v>805346</v>
      </c>
    </row>
    <row r="26" spans="1:16">
      <c r="A26" s="33" t="s">
        <v>78</v>
      </c>
      <c r="B26" s="34" t="s">
        <v>79</v>
      </c>
      <c r="C26" s="35" t="s">
        <v>80</v>
      </c>
      <c r="D26" s="36">
        <v>101282</v>
      </c>
      <c r="E26" s="37">
        <v>101282</v>
      </c>
      <c r="F26" s="37">
        <v>50700</v>
      </c>
      <c r="G26" s="37">
        <v>0</v>
      </c>
      <c r="H26" s="37">
        <v>0</v>
      </c>
      <c r="I26" s="36">
        <v>0</v>
      </c>
      <c r="J26" s="37">
        <v>0</v>
      </c>
      <c r="K26" s="37">
        <v>0</v>
      </c>
      <c r="L26" s="37">
        <v>0</v>
      </c>
      <c r="M26" s="37">
        <v>0</v>
      </c>
      <c r="N26" s="37">
        <v>0</v>
      </c>
      <c r="O26" s="37">
        <v>0</v>
      </c>
      <c r="P26" s="36">
        <f t="shared" si="0"/>
        <v>101282</v>
      </c>
    </row>
    <row r="27" spans="1:16">
      <c r="A27" s="33" t="s">
        <v>81</v>
      </c>
      <c r="B27" s="34" t="s">
        <v>79</v>
      </c>
      <c r="C27" s="35" t="s">
        <v>82</v>
      </c>
      <c r="D27" s="36">
        <v>24364</v>
      </c>
      <c r="E27" s="37">
        <v>24364</v>
      </c>
      <c r="F27" s="37">
        <v>17830</v>
      </c>
      <c r="G27" s="37">
        <v>0</v>
      </c>
      <c r="H27" s="37">
        <v>0</v>
      </c>
      <c r="I27" s="36">
        <v>0</v>
      </c>
      <c r="J27" s="37">
        <v>0</v>
      </c>
      <c r="K27" s="37">
        <v>0</v>
      </c>
      <c r="L27" s="37">
        <v>0</v>
      </c>
      <c r="M27" s="37">
        <v>0</v>
      </c>
      <c r="N27" s="37">
        <v>0</v>
      </c>
      <c r="O27" s="37">
        <v>0</v>
      </c>
      <c r="P27" s="36">
        <f t="shared" si="0"/>
        <v>24364</v>
      </c>
    </row>
    <row r="28" spans="1:16" ht="25.5">
      <c r="A28" s="33" t="s">
        <v>83</v>
      </c>
      <c r="B28" s="34" t="s">
        <v>84</v>
      </c>
      <c r="C28" s="35" t="s">
        <v>85</v>
      </c>
      <c r="D28" s="36">
        <v>679700</v>
      </c>
      <c r="E28" s="37">
        <v>679700</v>
      </c>
      <c r="F28" s="37">
        <v>531500</v>
      </c>
      <c r="G28" s="37">
        <v>-20000</v>
      </c>
      <c r="H28" s="37">
        <v>0</v>
      </c>
      <c r="I28" s="36">
        <v>0</v>
      </c>
      <c r="J28" s="37">
        <v>0</v>
      </c>
      <c r="K28" s="37">
        <v>0</v>
      </c>
      <c r="L28" s="37">
        <v>0</v>
      </c>
      <c r="M28" s="37">
        <v>0</v>
      </c>
      <c r="N28" s="37">
        <v>0</v>
      </c>
      <c r="O28" s="37">
        <v>0</v>
      </c>
      <c r="P28" s="36">
        <f t="shared" si="0"/>
        <v>679700</v>
      </c>
    </row>
    <row r="29" spans="1:16">
      <c r="A29" s="31" t="s">
        <v>86</v>
      </c>
      <c r="B29" s="27"/>
      <c r="C29" s="32" t="s">
        <v>87</v>
      </c>
      <c r="D29" s="29">
        <v>129101</v>
      </c>
      <c r="E29" s="30">
        <v>129101</v>
      </c>
      <c r="F29" s="30">
        <v>47286</v>
      </c>
      <c r="G29" s="30">
        <v>0</v>
      </c>
      <c r="H29" s="30">
        <v>0</v>
      </c>
      <c r="I29" s="29">
        <v>0</v>
      </c>
      <c r="J29" s="30">
        <v>0</v>
      </c>
      <c r="K29" s="30">
        <v>0</v>
      </c>
      <c r="L29" s="30">
        <v>0</v>
      </c>
      <c r="M29" s="30">
        <v>0</v>
      </c>
      <c r="N29" s="30">
        <v>0</v>
      </c>
      <c r="O29" s="30">
        <v>0</v>
      </c>
      <c r="P29" s="29">
        <f t="shared" si="0"/>
        <v>129101</v>
      </c>
    </row>
    <row r="30" spans="1:16">
      <c r="A30" s="33" t="s">
        <v>88</v>
      </c>
      <c r="B30" s="34" t="s">
        <v>89</v>
      </c>
      <c r="C30" s="35" t="s">
        <v>90</v>
      </c>
      <c r="D30" s="36">
        <v>58649</v>
      </c>
      <c r="E30" s="37">
        <v>58649</v>
      </c>
      <c r="F30" s="37">
        <v>0</v>
      </c>
      <c r="G30" s="37">
        <v>0</v>
      </c>
      <c r="H30" s="37">
        <v>0</v>
      </c>
      <c r="I30" s="36">
        <v>0</v>
      </c>
      <c r="J30" s="37">
        <v>0</v>
      </c>
      <c r="K30" s="37">
        <v>0</v>
      </c>
      <c r="L30" s="37">
        <v>0</v>
      </c>
      <c r="M30" s="37">
        <v>0</v>
      </c>
      <c r="N30" s="37">
        <v>0</v>
      </c>
      <c r="O30" s="37">
        <v>0</v>
      </c>
      <c r="P30" s="36">
        <f t="shared" si="0"/>
        <v>58649</v>
      </c>
    </row>
    <row r="31" spans="1:16" ht="25.5">
      <c r="A31" s="33" t="s">
        <v>91</v>
      </c>
      <c r="B31" s="34" t="s">
        <v>89</v>
      </c>
      <c r="C31" s="35" t="s">
        <v>92</v>
      </c>
      <c r="D31" s="36">
        <v>-6649</v>
      </c>
      <c r="E31" s="37">
        <v>-6649</v>
      </c>
      <c r="F31" s="37">
        <v>0</v>
      </c>
      <c r="G31" s="37">
        <v>0</v>
      </c>
      <c r="H31" s="37">
        <v>0</v>
      </c>
      <c r="I31" s="36">
        <v>0</v>
      </c>
      <c r="J31" s="37">
        <v>0</v>
      </c>
      <c r="K31" s="37">
        <v>0</v>
      </c>
      <c r="L31" s="37">
        <v>0</v>
      </c>
      <c r="M31" s="37">
        <v>0</v>
      </c>
      <c r="N31" s="37">
        <v>0</v>
      </c>
      <c r="O31" s="37">
        <v>0</v>
      </c>
      <c r="P31" s="36">
        <f t="shared" si="0"/>
        <v>-6649</v>
      </c>
    </row>
    <row r="32" spans="1:16" ht="25.5">
      <c r="A32" s="33" t="s">
        <v>93</v>
      </c>
      <c r="B32" s="34" t="s">
        <v>89</v>
      </c>
      <c r="C32" s="35" t="s">
        <v>94</v>
      </c>
      <c r="D32" s="36">
        <v>77101</v>
      </c>
      <c r="E32" s="37">
        <v>77101</v>
      </c>
      <c r="F32" s="37">
        <v>47286</v>
      </c>
      <c r="G32" s="37">
        <v>0</v>
      </c>
      <c r="H32" s="37">
        <v>0</v>
      </c>
      <c r="I32" s="36">
        <v>0</v>
      </c>
      <c r="J32" s="37">
        <v>0</v>
      </c>
      <c r="K32" s="37">
        <v>0</v>
      </c>
      <c r="L32" s="37">
        <v>0</v>
      </c>
      <c r="M32" s="37">
        <v>0</v>
      </c>
      <c r="N32" s="37">
        <v>0</v>
      </c>
      <c r="O32" s="37">
        <v>0</v>
      </c>
      <c r="P32" s="36">
        <f t="shared" si="0"/>
        <v>77101</v>
      </c>
    </row>
    <row r="33" spans="1:16">
      <c r="A33" s="31" t="s">
        <v>61</v>
      </c>
      <c r="B33" s="27"/>
      <c r="C33" s="32" t="s">
        <v>62</v>
      </c>
      <c r="D33" s="29">
        <v>44300</v>
      </c>
      <c r="E33" s="30">
        <v>44300</v>
      </c>
      <c r="F33" s="30">
        <v>0</v>
      </c>
      <c r="G33" s="30">
        <v>0</v>
      </c>
      <c r="H33" s="30">
        <v>0</v>
      </c>
      <c r="I33" s="29">
        <v>14000</v>
      </c>
      <c r="J33" s="30">
        <v>0</v>
      </c>
      <c r="K33" s="30">
        <v>0</v>
      </c>
      <c r="L33" s="30">
        <v>0</v>
      </c>
      <c r="M33" s="30">
        <v>14000</v>
      </c>
      <c r="N33" s="30">
        <v>14000</v>
      </c>
      <c r="O33" s="30">
        <v>14000</v>
      </c>
      <c r="P33" s="29">
        <f t="shared" si="0"/>
        <v>58300</v>
      </c>
    </row>
    <row r="34" spans="1:16" ht="25.5">
      <c r="A34" s="33" t="s">
        <v>63</v>
      </c>
      <c r="B34" s="34" t="s">
        <v>64</v>
      </c>
      <c r="C34" s="35" t="s">
        <v>65</v>
      </c>
      <c r="D34" s="36">
        <v>2100</v>
      </c>
      <c r="E34" s="37">
        <v>2100</v>
      </c>
      <c r="F34" s="37">
        <v>0</v>
      </c>
      <c r="G34" s="37">
        <v>0</v>
      </c>
      <c r="H34" s="37">
        <v>0</v>
      </c>
      <c r="I34" s="36">
        <v>0</v>
      </c>
      <c r="J34" s="37">
        <v>0</v>
      </c>
      <c r="K34" s="37">
        <v>0</v>
      </c>
      <c r="L34" s="37">
        <v>0</v>
      </c>
      <c r="M34" s="37">
        <v>0</v>
      </c>
      <c r="N34" s="37">
        <v>0</v>
      </c>
      <c r="O34" s="37">
        <v>0</v>
      </c>
      <c r="P34" s="36">
        <f t="shared" si="0"/>
        <v>2100</v>
      </c>
    </row>
    <row r="35" spans="1:16">
      <c r="A35" s="33" t="s">
        <v>95</v>
      </c>
      <c r="B35" s="34" t="s">
        <v>96</v>
      </c>
      <c r="C35" s="35" t="s">
        <v>97</v>
      </c>
      <c r="D35" s="36">
        <v>21200</v>
      </c>
      <c r="E35" s="37">
        <v>21200</v>
      </c>
      <c r="F35" s="37">
        <v>0</v>
      </c>
      <c r="G35" s="37">
        <v>0</v>
      </c>
      <c r="H35" s="37">
        <v>0</v>
      </c>
      <c r="I35" s="36">
        <v>0</v>
      </c>
      <c r="J35" s="37">
        <v>0</v>
      </c>
      <c r="K35" s="37">
        <v>0</v>
      </c>
      <c r="L35" s="37">
        <v>0</v>
      </c>
      <c r="M35" s="37">
        <v>0</v>
      </c>
      <c r="N35" s="37">
        <v>0</v>
      </c>
      <c r="O35" s="37">
        <v>0</v>
      </c>
      <c r="P35" s="36">
        <f t="shared" si="0"/>
        <v>21200</v>
      </c>
    </row>
    <row r="36" spans="1:16">
      <c r="A36" s="33" t="s">
        <v>98</v>
      </c>
      <c r="B36" s="34" t="s">
        <v>96</v>
      </c>
      <c r="C36" s="35" t="s">
        <v>99</v>
      </c>
      <c r="D36" s="36">
        <v>21000</v>
      </c>
      <c r="E36" s="37">
        <v>21000</v>
      </c>
      <c r="F36" s="37">
        <v>0</v>
      </c>
      <c r="G36" s="37">
        <v>0</v>
      </c>
      <c r="H36" s="37">
        <v>0</v>
      </c>
      <c r="I36" s="36">
        <v>14000</v>
      </c>
      <c r="J36" s="37">
        <v>0</v>
      </c>
      <c r="K36" s="37">
        <v>0</v>
      </c>
      <c r="L36" s="37">
        <v>0</v>
      </c>
      <c r="M36" s="37">
        <v>14000</v>
      </c>
      <c r="N36" s="37">
        <v>14000</v>
      </c>
      <c r="O36" s="37">
        <v>14000</v>
      </c>
      <c r="P36" s="36">
        <f t="shared" si="0"/>
        <v>35000</v>
      </c>
    </row>
    <row r="37" spans="1:16">
      <c r="A37" s="26" t="s">
        <v>100</v>
      </c>
      <c r="B37" s="27"/>
      <c r="C37" s="28" t="s">
        <v>101</v>
      </c>
      <c r="D37" s="29">
        <v>2349950</v>
      </c>
      <c r="E37" s="30">
        <v>2349950</v>
      </c>
      <c r="F37" s="30">
        <v>1666400</v>
      </c>
      <c r="G37" s="30">
        <v>0</v>
      </c>
      <c r="H37" s="30">
        <v>0</v>
      </c>
      <c r="I37" s="29">
        <v>8000</v>
      </c>
      <c r="J37" s="30">
        <v>0</v>
      </c>
      <c r="K37" s="30">
        <v>0</v>
      </c>
      <c r="L37" s="30">
        <v>0</v>
      </c>
      <c r="M37" s="30">
        <v>8000</v>
      </c>
      <c r="N37" s="30">
        <v>8000</v>
      </c>
      <c r="O37" s="30">
        <v>0</v>
      </c>
      <c r="P37" s="29">
        <f t="shared" si="0"/>
        <v>2357950</v>
      </c>
    </row>
    <row r="38" spans="1:16">
      <c r="A38" s="31" t="s">
        <v>102</v>
      </c>
      <c r="B38" s="27"/>
      <c r="C38" s="32" t="s">
        <v>103</v>
      </c>
      <c r="D38" s="29">
        <v>2349950</v>
      </c>
      <c r="E38" s="30">
        <v>2349950</v>
      </c>
      <c r="F38" s="30">
        <v>1666400</v>
      </c>
      <c r="G38" s="30">
        <v>0</v>
      </c>
      <c r="H38" s="30">
        <v>0</v>
      </c>
      <c r="I38" s="29">
        <v>8000</v>
      </c>
      <c r="J38" s="30">
        <v>0</v>
      </c>
      <c r="K38" s="30">
        <v>0</v>
      </c>
      <c r="L38" s="30">
        <v>0</v>
      </c>
      <c r="M38" s="30">
        <v>8000</v>
      </c>
      <c r="N38" s="30">
        <v>8000</v>
      </c>
      <c r="O38" s="30">
        <v>0</v>
      </c>
      <c r="P38" s="29">
        <f t="shared" si="0"/>
        <v>2357950</v>
      </c>
    </row>
    <row r="39" spans="1:16" ht="25.5">
      <c r="A39" s="33" t="s">
        <v>104</v>
      </c>
      <c r="B39" s="34" t="s">
        <v>105</v>
      </c>
      <c r="C39" s="35" t="s">
        <v>106</v>
      </c>
      <c r="D39" s="36">
        <v>1871840</v>
      </c>
      <c r="E39" s="37">
        <v>1871840</v>
      </c>
      <c r="F39" s="37">
        <v>1321200</v>
      </c>
      <c r="G39" s="37">
        <v>0</v>
      </c>
      <c r="H39" s="37">
        <v>0</v>
      </c>
      <c r="I39" s="36">
        <v>8000</v>
      </c>
      <c r="J39" s="37">
        <v>0</v>
      </c>
      <c r="K39" s="37">
        <v>0</v>
      </c>
      <c r="L39" s="37">
        <v>0</v>
      </c>
      <c r="M39" s="37">
        <v>8000</v>
      </c>
      <c r="N39" s="37">
        <v>8000</v>
      </c>
      <c r="O39" s="37">
        <v>0</v>
      </c>
      <c r="P39" s="36">
        <f t="shared" si="0"/>
        <v>1879840</v>
      </c>
    </row>
    <row r="40" spans="1:16">
      <c r="A40" s="33" t="s">
        <v>107</v>
      </c>
      <c r="B40" s="34" t="s">
        <v>105</v>
      </c>
      <c r="C40" s="35" t="s">
        <v>108</v>
      </c>
      <c r="D40" s="36">
        <v>15300</v>
      </c>
      <c r="E40" s="37">
        <v>15300</v>
      </c>
      <c r="F40" s="37">
        <v>12000</v>
      </c>
      <c r="G40" s="37">
        <v>0</v>
      </c>
      <c r="H40" s="37">
        <v>0</v>
      </c>
      <c r="I40" s="36">
        <v>0</v>
      </c>
      <c r="J40" s="37">
        <v>0</v>
      </c>
      <c r="K40" s="37">
        <v>0</v>
      </c>
      <c r="L40" s="37">
        <v>0</v>
      </c>
      <c r="M40" s="37">
        <v>0</v>
      </c>
      <c r="N40" s="37">
        <v>0</v>
      </c>
      <c r="O40" s="37">
        <v>0</v>
      </c>
      <c r="P40" s="36">
        <f t="shared" si="0"/>
        <v>15300</v>
      </c>
    </row>
    <row r="41" spans="1:16">
      <c r="A41" s="33" t="s">
        <v>109</v>
      </c>
      <c r="B41" s="34" t="s">
        <v>110</v>
      </c>
      <c r="C41" s="35" t="s">
        <v>111</v>
      </c>
      <c r="D41" s="36">
        <v>113500</v>
      </c>
      <c r="E41" s="37">
        <v>113500</v>
      </c>
      <c r="F41" s="37">
        <v>78200</v>
      </c>
      <c r="G41" s="37">
        <v>0</v>
      </c>
      <c r="H41" s="37">
        <v>0</v>
      </c>
      <c r="I41" s="36">
        <v>0</v>
      </c>
      <c r="J41" s="37">
        <v>0</v>
      </c>
      <c r="K41" s="37">
        <v>0</v>
      </c>
      <c r="L41" s="37">
        <v>0</v>
      </c>
      <c r="M41" s="37">
        <v>0</v>
      </c>
      <c r="N41" s="37">
        <v>0</v>
      </c>
      <c r="O41" s="37">
        <v>0</v>
      </c>
      <c r="P41" s="36">
        <f t="shared" si="0"/>
        <v>113500</v>
      </c>
    </row>
    <row r="42" spans="1:16">
      <c r="A42" s="33" t="s">
        <v>112</v>
      </c>
      <c r="B42" s="34" t="s">
        <v>113</v>
      </c>
      <c r="C42" s="35" t="s">
        <v>114</v>
      </c>
      <c r="D42" s="36">
        <v>113000</v>
      </c>
      <c r="E42" s="37">
        <v>113000</v>
      </c>
      <c r="F42" s="37">
        <v>82900</v>
      </c>
      <c r="G42" s="37">
        <v>0</v>
      </c>
      <c r="H42" s="37">
        <v>0</v>
      </c>
      <c r="I42" s="36">
        <v>0</v>
      </c>
      <c r="J42" s="37">
        <v>0</v>
      </c>
      <c r="K42" s="37">
        <v>0</v>
      </c>
      <c r="L42" s="37">
        <v>0</v>
      </c>
      <c r="M42" s="37">
        <v>0</v>
      </c>
      <c r="N42" s="37">
        <v>0</v>
      </c>
      <c r="O42" s="37">
        <v>0</v>
      </c>
      <c r="P42" s="36">
        <f t="shared" si="0"/>
        <v>113000</v>
      </c>
    </row>
    <row r="43" spans="1:16">
      <c r="A43" s="33" t="s">
        <v>115</v>
      </c>
      <c r="B43" s="34" t="s">
        <v>113</v>
      </c>
      <c r="C43" s="35" t="s">
        <v>116</v>
      </c>
      <c r="D43" s="36">
        <v>140400</v>
      </c>
      <c r="E43" s="37">
        <v>140400</v>
      </c>
      <c r="F43" s="37">
        <v>103000</v>
      </c>
      <c r="G43" s="37">
        <v>0</v>
      </c>
      <c r="H43" s="37">
        <v>0</v>
      </c>
      <c r="I43" s="36">
        <v>0</v>
      </c>
      <c r="J43" s="37">
        <v>0</v>
      </c>
      <c r="K43" s="37">
        <v>0</v>
      </c>
      <c r="L43" s="37">
        <v>0</v>
      </c>
      <c r="M43" s="37">
        <v>0</v>
      </c>
      <c r="N43" s="37">
        <v>0</v>
      </c>
      <c r="O43" s="37">
        <v>0</v>
      </c>
      <c r="P43" s="36">
        <f t="shared" si="0"/>
        <v>140400</v>
      </c>
    </row>
    <row r="44" spans="1:16">
      <c r="A44" s="33" t="s">
        <v>117</v>
      </c>
      <c r="B44" s="34" t="s">
        <v>113</v>
      </c>
      <c r="C44" s="35" t="s">
        <v>118</v>
      </c>
      <c r="D44" s="36">
        <v>94100</v>
      </c>
      <c r="E44" s="37">
        <v>94100</v>
      </c>
      <c r="F44" s="37">
        <v>69100</v>
      </c>
      <c r="G44" s="37">
        <v>0</v>
      </c>
      <c r="H44" s="37">
        <v>0</v>
      </c>
      <c r="I44" s="36">
        <v>0</v>
      </c>
      <c r="J44" s="37">
        <v>0</v>
      </c>
      <c r="K44" s="37">
        <v>0</v>
      </c>
      <c r="L44" s="37">
        <v>0</v>
      </c>
      <c r="M44" s="37">
        <v>0</v>
      </c>
      <c r="N44" s="37">
        <v>0</v>
      </c>
      <c r="O44" s="37">
        <v>0</v>
      </c>
      <c r="P44" s="36">
        <f t="shared" si="0"/>
        <v>94100</v>
      </c>
    </row>
    <row r="45" spans="1:16" ht="25.5">
      <c r="A45" s="33" t="s">
        <v>119</v>
      </c>
      <c r="B45" s="34" t="s">
        <v>113</v>
      </c>
      <c r="C45" s="35" t="s">
        <v>120</v>
      </c>
      <c r="D45" s="36">
        <v>1810</v>
      </c>
      <c r="E45" s="37">
        <v>1810</v>
      </c>
      <c r="F45" s="37">
        <v>0</v>
      </c>
      <c r="G45" s="37">
        <v>0</v>
      </c>
      <c r="H45" s="37">
        <v>0</v>
      </c>
      <c r="I45" s="36">
        <v>0</v>
      </c>
      <c r="J45" s="37">
        <v>0</v>
      </c>
      <c r="K45" s="37">
        <v>0</v>
      </c>
      <c r="L45" s="37">
        <v>0</v>
      </c>
      <c r="M45" s="37">
        <v>0</v>
      </c>
      <c r="N45" s="37">
        <v>0</v>
      </c>
      <c r="O45" s="37">
        <v>0</v>
      </c>
      <c r="P45" s="36">
        <f t="shared" si="0"/>
        <v>1810</v>
      </c>
    </row>
    <row r="46" spans="1:16" ht="25.5">
      <c r="A46" s="26" t="s">
        <v>121</v>
      </c>
      <c r="B46" s="27"/>
      <c r="C46" s="28" t="s">
        <v>122</v>
      </c>
      <c r="D46" s="29">
        <v>80000</v>
      </c>
      <c r="E46" s="30">
        <v>80000</v>
      </c>
      <c r="F46" s="30">
        <v>0</v>
      </c>
      <c r="G46" s="30">
        <v>0</v>
      </c>
      <c r="H46" s="30">
        <v>0</v>
      </c>
      <c r="I46" s="29">
        <v>0</v>
      </c>
      <c r="J46" s="30">
        <v>0</v>
      </c>
      <c r="K46" s="30">
        <v>0</v>
      </c>
      <c r="L46" s="30">
        <v>0</v>
      </c>
      <c r="M46" s="30">
        <v>0</v>
      </c>
      <c r="N46" s="30">
        <v>0</v>
      </c>
      <c r="O46" s="30">
        <v>0</v>
      </c>
      <c r="P46" s="29">
        <f t="shared" ref="P46:P75" si="1">D46+I46</f>
        <v>80000</v>
      </c>
    </row>
    <row r="47" spans="1:16">
      <c r="A47" s="31" t="s">
        <v>76</v>
      </c>
      <c r="B47" s="27"/>
      <c r="C47" s="32" t="s">
        <v>77</v>
      </c>
      <c r="D47" s="29">
        <v>80000</v>
      </c>
      <c r="E47" s="30">
        <v>80000</v>
      </c>
      <c r="F47" s="30">
        <v>0</v>
      </c>
      <c r="G47" s="30">
        <v>0</v>
      </c>
      <c r="H47" s="30">
        <v>0</v>
      </c>
      <c r="I47" s="29">
        <v>0</v>
      </c>
      <c r="J47" s="30">
        <v>0</v>
      </c>
      <c r="K47" s="30">
        <v>0</v>
      </c>
      <c r="L47" s="30">
        <v>0</v>
      </c>
      <c r="M47" s="30">
        <v>0</v>
      </c>
      <c r="N47" s="30">
        <v>0</v>
      </c>
      <c r="O47" s="30">
        <v>0</v>
      </c>
      <c r="P47" s="29">
        <f t="shared" si="1"/>
        <v>80000</v>
      </c>
    </row>
    <row r="48" spans="1:16" ht="102">
      <c r="A48" s="33" t="s">
        <v>123</v>
      </c>
      <c r="B48" s="34" t="s">
        <v>124</v>
      </c>
      <c r="C48" s="35" t="s">
        <v>125</v>
      </c>
      <c r="D48" s="36">
        <v>-27100</v>
      </c>
      <c r="E48" s="37">
        <v>-27100</v>
      </c>
      <c r="F48" s="37">
        <v>0</v>
      </c>
      <c r="G48" s="37">
        <v>0</v>
      </c>
      <c r="H48" s="37">
        <v>0</v>
      </c>
      <c r="I48" s="36">
        <v>0</v>
      </c>
      <c r="J48" s="37">
        <v>0</v>
      </c>
      <c r="K48" s="37">
        <v>0</v>
      </c>
      <c r="L48" s="37">
        <v>0</v>
      </c>
      <c r="M48" s="37">
        <v>0</v>
      </c>
      <c r="N48" s="37">
        <v>0</v>
      </c>
      <c r="O48" s="37">
        <v>0</v>
      </c>
      <c r="P48" s="36">
        <f t="shared" si="1"/>
        <v>-27100</v>
      </c>
    </row>
    <row r="49" spans="1:16" ht="51">
      <c r="A49" s="33" t="s">
        <v>126</v>
      </c>
      <c r="B49" s="34" t="s">
        <v>127</v>
      </c>
      <c r="C49" s="35" t="s">
        <v>128</v>
      </c>
      <c r="D49" s="36">
        <v>-761.33</v>
      </c>
      <c r="E49" s="37">
        <v>-761.33</v>
      </c>
      <c r="F49" s="37">
        <v>0</v>
      </c>
      <c r="G49" s="37">
        <v>0</v>
      </c>
      <c r="H49" s="37">
        <v>0</v>
      </c>
      <c r="I49" s="36">
        <v>0</v>
      </c>
      <c r="J49" s="37">
        <v>0</v>
      </c>
      <c r="K49" s="37">
        <v>0</v>
      </c>
      <c r="L49" s="37">
        <v>0</v>
      </c>
      <c r="M49" s="37">
        <v>0</v>
      </c>
      <c r="N49" s="37">
        <v>0</v>
      </c>
      <c r="O49" s="37">
        <v>0</v>
      </c>
      <c r="P49" s="36">
        <f t="shared" si="1"/>
        <v>-761.33</v>
      </c>
    </row>
    <row r="50" spans="1:16" ht="102">
      <c r="A50" s="33" t="s">
        <v>129</v>
      </c>
      <c r="B50" s="34" t="s">
        <v>127</v>
      </c>
      <c r="C50" s="35" t="s">
        <v>130</v>
      </c>
      <c r="D50" s="36">
        <v>-5000</v>
      </c>
      <c r="E50" s="37">
        <v>-5000</v>
      </c>
      <c r="F50" s="37">
        <v>0</v>
      </c>
      <c r="G50" s="37">
        <v>0</v>
      </c>
      <c r="H50" s="37">
        <v>0</v>
      </c>
      <c r="I50" s="36">
        <v>0</v>
      </c>
      <c r="J50" s="37">
        <v>0</v>
      </c>
      <c r="K50" s="37">
        <v>0</v>
      </c>
      <c r="L50" s="37">
        <v>0</v>
      </c>
      <c r="M50" s="37">
        <v>0</v>
      </c>
      <c r="N50" s="37">
        <v>0</v>
      </c>
      <c r="O50" s="37">
        <v>0</v>
      </c>
      <c r="P50" s="36">
        <f t="shared" si="1"/>
        <v>-5000</v>
      </c>
    </row>
    <row r="51" spans="1:16" ht="63.75">
      <c r="A51" s="33" t="s">
        <v>131</v>
      </c>
      <c r="B51" s="34" t="s">
        <v>127</v>
      </c>
      <c r="C51" s="35" t="s">
        <v>132</v>
      </c>
      <c r="D51" s="36">
        <v>-12138.67</v>
      </c>
      <c r="E51" s="37">
        <v>-12138.67</v>
      </c>
      <c r="F51" s="37">
        <v>0</v>
      </c>
      <c r="G51" s="37">
        <v>0</v>
      </c>
      <c r="H51" s="37">
        <v>0</v>
      </c>
      <c r="I51" s="36">
        <v>0</v>
      </c>
      <c r="J51" s="37">
        <v>0</v>
      </c>
      <c r="K51" s="37">
        <v>0</v>
      </c>
      <c r="L51" s="37">
        <v>0</v>
      </c>
      <c r="M51" s="37">
        <v>0</v>
      </c>
      <c r="N51" s="37">
        <v>0</v>
      </c>
      <c r="O51" s="37">
        <v>0</v>
      </c>
      <c r="P51" s="36">
        <f t="shared" si="1"/>
        <v>-12138.67</v>
      </c>
    </row>
    <row r="52" spans="1:16">
      <c r="A52" s="33" t="s">
        <v>133</v>
      </c>
      <c r="B52" s="34" t="s">
        <v>79</v>
      </c>
      <c r="C52" s="35" t="s">
        <v>134</v>
      </c>
      <c r="D52" s="36">
        <v>-91000</v>
      </c>
      <c r="E52" s="37">
        <v>-91000</v>
      </c>
      <c r="F52" s="37">
        <v>0</v>
      </c>
      <c r="G52" s="37">
        <v>0</v>
      </c>
      <c r="H52" s="37">
        <v>0</v>
      </c>
      <c r="I52" s="36">
        <v>0</v>
      </c>
      <c r="J52" s="37">
        <v>0</v>
      </c>
      <c r="K52" s="37">
        <v>0</v>
      </c>
      <c r="L52" s="37">
        <v>0</v>
      </c>
      <c r="M52" s="37">
        <v>0</v>
      </c>
      <c r="N52" s="37">
        <v>0</v>
      </c>
      <c r="O52" s="37">
        <v>0</v>
      </c>
      <c r="P52" s="36">
        <f t="shared" si="1"/>
        <v>-91000</v>
      </c>
    </row>
    <row r="53" spans="1:16">
      <c r="A53" s="33" t="s">
        <v>135</v>
      </c>
      <c r="B53" s="34" t="s">
        <v>79</v>
      </c>
      <c r="C53" s="35" t="s">
        <v>136</v>
      </c>
      <c r="D53" s="36">
        <v>-171000</v>
      </c>
      <c r="E53" s="37">
        <v>-171000</v>
      </c>
      <c r="F53" s="37">
        <v>0</v>
      </c>
      <c r="G53" s="37">
        <v>0</v>
      </c>
      <c r="H53" s="37">
        <v>0</v>
      </c>
      <c r="I53" s="36">
        <v>0</v>
      </c>
      <c r="J53" s="37">
        <v>0</v>
      </c>
      <c r="K53" s="37">
        <v>0</v>
      </c>
      <c r="L53" s="37">
        <v>0</v>
      </c>
      <c r="M53" s="37">
        <v>0</v>
      </c>
      <c r="N53" s="37">
        <v>0</v>
      </c>
      <c r="O53" s="37">
        <v>0</v>
      </c>
      <c r="P53" s="36">
        <f t="shared" si="1"/>
        <v>-171000</v>
      </c>
    </row>
    <row r="54" spans="1:16">
      <c r="A54" s="33" t="s">
        <v>137</v>
      </c>
      <c r="B54" s="34" t="s">
        <v>79</v>
      </c>
      <c r="C54" s="35" t="s">
        <v>138</v>
      </c>
      <c r="D54" s="36">
        <v>96000</v>
      </c>
      <c r="E54" s="37">
        <v>96000</v>
      </c>
      <c r="F54" s="37">
        <v>0</v>
      </c>
      <c r="G54" s="37">
        <v>0</v>
      </c>
      <c r="H54" s="37">
        <v>0</v>
      </c>
      <c r="I54" s="36">
        <v>0</v>
      </c>
      <c r="J54" s="37">
        <v>0</v>
      </c>
      <c r="K54" s="37">
        <v>0</v>
      </c>
      <c r="L54" s="37">
        <v>0</v>
      </c>
      <c r="M54" s="37">
        <v>0</v>
      </c>
      <c r="N54" s="37">
        <v>0</v>
      </c>
      <c r="O54" s="37">
        <v>0</v>
      </c>
      <c r="P54" s="36">
        <f t="shared" si="1"/>
        <v>96000</v>
      </c>
    </row>
    <row r="55" spans="1:16">
      <c r="A55" s="33" t="s">
        <v>139</v>
      </c>
      <c r="B55" s="34" t="s">
        <v>79</v>
      </c>
      <c r="C55" s="35" t="s">
        <v>140</v>
      </c>
      <c r="D55" s="36">
        <v>-151000</v>
      </c>
      <c r="E55" s="37">
        <v>-151000</v>
      </c>
      <c r="F55" s="37">
        <v>0</v>
      </c>
      <c r="G55" s="37">
        <v>0</v>
      </c>
      <c r="H55" s="37">
        <v>0</v>
      </c>
      <c r="I55" s="36">
        <v>0</v>
      </c>
      <c r="J55" s="37">
        <v>0</v>
      </c>
      <c r="K55" s="37">
        <v>0</v>
      </c>
      <c r="L55" s="37">
        <v>0</v>
      </c>
      <c r="M55" s="37">
        <v>0</v>
      </c>
      <c r="N55" s="37">
        <v>0</v>
      </c>
      <c r="O55" s="37">
        <v>0</v>
      </c>
      <c r="P55" s="36">
        <f t="shared" si="1"/>
        <v>-151000</v>
      </c>
    </row>
    <row r="56" spans="1:16">
      <c r="A56" s="33" t="s">
        <v>141</v>
      </c>
      <c r="B56" s="38"/>
      <c r="C56" s="35" t="s">
        <v>142</v>
      </c>
      <c r="D56" s="36">
        <v>-1000</v>
      </c>
      <c r="E56" s="37">
        <v>-1000</v>
      </c>
      <c r="F56" s="37">
        <v>0</v>
      </c>
      <c r="G56" s="37">
        <v>0</v>
      </c>
      <c r="H56" s="37">
        <v>0</v>
      </c>
      <c r="I56" s="36">
        <v>0</v>
      </c>
      <c r="J56" s="37">
        <v>0</v>
      </c>
      <c r="K56" s="37">
        <v>0</v>
      </c>
      <c r="L56" s="37">
        <v>0</v>
      </c>
      <c r="M56" s="37">
        <v>0</v>
      </c>
      <c r="N56" s="37">
        <v>0</v>
      </c>
      <c r="O56" s="37">
        <v>0</v>
      </c>
      <c r="P56" s="36">
        <f t="shared" si="1"/>
        <v>-1000</v>
      </c>
    </row>
    <row r="57" spans="1:16">
      <c r="A57" s="33" t="s">
        <v>143</v>
      </c>
      <c r="B57" s="34" t="s">
        <v>79</v>
      </c>
      <c r="C57" s="35" t="s">
        <v>144</v>
      </c>
      <c r="D57" s="36">
        <v>-51000</v>
      </c>
      <c r="E57" s="37">
        <v>-51000</v>
      </c>
      <c r="F57" s="37">
        <v>0</v>
      </c>
      <c r="G57" s="37">
        <v>0</v>
      </c>
      <c r="H57" s="37">
        <v>0</v>
      </c>
      <c r="I57" s="36">
        <v>0</v>
      </c>
      <c r="J57" s="37">
        <v>0</v>
      </c>
      <c r="K57" s="37">
        <v>0</v>
      </c>
      <c r="L57" s="37">
        <v>0</v>
      </c>
      <c r="M57" s="37">
        <v>0</v>
      </c>
      <c r="N57" s="37">
        <v>0</v>
      </c>
      <c r="O57" s="37">
        <v>0</v>
      </c>
      <c r="P57" s="36">
        <f t="shared" si="1"/>
        <v>-51000</v>
      </c>
    </row>
    <row r="58" spans="1:16">
      <c r="A58" s="33" t="s">
        <v>145</v>
      </c>
      <c r="B58" s="34" t="s">
        <v>79</v>
      </c>
      <c r="C58" s="35" t="s">
        <v>146</v>
      </c>
      <c r="D58" s="36">
        <v>-10100</v>
      </c>
      <c r="E58" s="37">
        <v>-10100</v>
      </c>
      <c r="F58" s="37">
        <v>0</v>
      </c>
      <c r="G58" s="37">
        <v>0</v>
      </c>
      <c r="H58" s="37">
        <v>0</v>
      </c>
      <c r="I58" s="36">
        <v>0</v>
      </c>
      <c r="J58" s="37">
        <v>0</v>
      </c>
      <c r="K58" s="37">
        <v>0</v>
      </c>
      <c r="L58" s="37">
        <v>0</v>
      </c>
      <c r="M58" s="37">
        <v>0</v>
      </c>
      <c r="N58" s="37">
        <v>0</v>
      </c>
      <c r="O58" s="37">
        <v>0</v>
      </c>
      <c r="P58" s="36">
        <f t="shared" si="1"/>
        <v>-10100</v>
      </c>
    </row>
    <row r="59" spans="1:16">
      <c r="A59" s="33" t="s">
        <v>147</v>
      </c>
      <c r="B59" s="34" t="s">
        <v>79</v>
      </c>
      <c r="C59" s="35" t="s">
        <v>148</v>
      </c>
      <c r="D59" s="36">
        <v>324000</v>
      </c>
      <c r="E59" s="37">
        <v>324000</v>
      </c>
      <c r="F59" s="37">
        <v>0</v>
      </c>
      <c r="G59" s="37">
        <v>0</v>
      </c>
      <c r="H59" s="37">
        <v>0</v>
      </c>
      <c r="I59" s="36">
        <v>0</v>
      </c>
      <c r="J59" s="37">
        <v>0</v>
      </c>
      <c r="K59" s="37">
        <v>0</v>
      </c>
      <c r="L59" s="37">
        <v>0</v>
      </c>
      <c r="M59" s="37">
        <v>0</v>
      </c>
      <c r="N59" s="37">
        <v>0</v>
      </c>
      <c r="O59" s="37">
        <v>0</v>
      </c>
      <c r="P59" s="36">
        <f t="shared" si="1"/>
        <v>324000</v>
      </c>
    </row>
    <row r="60" spans="1:16" ht="25.5">
      <c r="A60" s="33" t="s">
        <v>149</v>
      </c>
      <c r="B60" s="34" t="s">
        <v>150</v>
      </c>
      <c r="C60" s="35" t="s">
        <v>151</v>
      </c>
      <c r="D60" s="36">
        <v>45000</v>
      </c>
      <c r="E60" s="37">
        <v>45000</v>
      </c>
      <c r="F60" s="37">
        <v>0</v>
      </c>
      <c r="G60" s="37">
        <v>0</v>
      </c>
      <c r="H60" s="37">
        <v>0</v>
      </c>
      <c r="I60" s="36">
        <v>0</v>
      </c>
      <c r="J60" s="37">
        <v>0</v>
      </c>
      <c r="K60" s="37">
        <v>0</v>
      </c>
      <c r="L60" s="37">
        <v>0</v>
      </c>
      <c r="M60" s="37">
        <v>0</v>
      </c>
      <c r="N60" s="37">
        <v>0</v>
      </c>
      <c r="O60" s="37">
        <v>0</v>
      </c>
      <c r="P60" s="36">
        <f t="shared" si="1"/>
        <v>45000</v>
      </c>
    </row>
    <row r="61" spans="1:16">
      <c r="A61" s="33" t="s">
        <v>152</v>
      </c>
      <c r="B61" s="34" t="s">
        <v>153</v>
      </c>
      <c r="C61" s="35" t="s">
        <v>154</v>
      </c>
      <c r="D61" s="36">
        <v>80000</v>
      </c>
      <c r="E61" s="37">
        <v>80000</v>
      </c>
      <c r="F61" s="37">
        <v>0</v>
      </c>
      <c r="G61" s="37">
        <v>0</v>
      </c>
      <c r="H61" s="37">
        <v>0</v>
      </c>
      <c r="I61" s="36">
        <v>0</v>
      </c>
      <c r="J61" s="37">
        <v>0</v>
      </c>
      <c r="K61" s="37">
        <v>0</v>
      </c>
      <c r="L61" s="37">
        <v>0</v>
      </c>
      <c r="M61" s="37">
        <v>0</v>
      </c>
      <c r="N61" s="37">
        <v>0</v>
      </c>
      <c r="O61" s="37">
        <v>0</v>
      </c>
      <c r="P61" s="36">
        <f t="shared" si="1"/>
        <v>80000</v>
      </c>
    </row>
    <row r="62" spans="1:16">
      <c r="A62" s="33" t="s">
        <v>155</v>
      </c>
      <c r="B62" s="34" t="s">
        <v>156</v>
      </c>
      <c r="C62" s="35" t="s">
        <v>157</v>
      </c>
      <c r="D62" s="36">
        <v>57100</v>
      </c>
      <c r="E62" s="37">
        <v>57100</v>
      </c>
      <c r="F62" s="37">
        <v>0</v>
      </c>
      <c r="G62" s="37">
        <v>0</v>
      </c>
      <c r="H62" s="37">
        <v>0</v>
      </c>
      <c r="I62" s="36">
        <v>0</v>
      </c>
      <c r="J62" s="37">
        <v>0</v>
      </c>
      <c r="K62" s="37">
        <v>0</v>
      </c>
      <c r="L62" s="37">
        <v>0</v>
      </c>
      <c r="M62" s="37">
        <v>0</v>
      </c>
      <c r="N62" s="37">
        <v>0</v>
      </c>
      <c r="O62" s="37">
        <v>0</v>
      </c>
      <c r="P62" s="36">
        <f t="shared" si="1"/>
        <v>57100</v>
      </c>
    </row>
    <row r="63" spans="1:16">
      <c r="A63" s="33" t="s">
        <v>158</v>
      </c>
      <c r="B63" s="34" t="s">
        <v>156</v>
      </c>
      <c r="C63" s="35" t="s">
        <v>159</v>
      </c>
      <c r="D63" s="36">
        <v>-2000</v>
      </c>
      <c r="E63" s="37">
        <v>-2000</v>
      </c>
      <c r="F63" s="37">
        <v>0</v>
      </c>
      <c r="G63" s="37">
        <v>0</v>
      </c>
      <c r="H63" s="37">
        <v>0</v>
      </c>
      <c r="I63" s="36">
        <v>0</v>
      </c>
      <c r="J63" s="37">
        <v>0</v>
      </c>
      <c r="K63" s="37">
        <v>0</v>
      </c>
      <c r="L63" s="37">
        <v>0</v>
      </c>
      <c r="M63" s="37">
        <v>0</v>
      </c>
      <c r="N63" s="37">
        <v>0</v>
      </c>
      <c r="O63" s="37">
        <v>0</v>
      </c>
      <c r="P63" s="36">
        <f t="shared" si="1"/>
        <v>-2000</v>
      </c>
    </row>
    <row r="64" spans="1:16" ht="25.5">
      <c r="A64" s="26" t="s">
        <v>160</v>
      </c>
      <c r="B64" s="27"/>
      <c r="C64" s="28" t="s">
        <v>161</v>
      </c>
      <c r="D64" s="29">
        <v>670492.4</v>
      </c>
      <c r="E64" s="30">
        <v>670492.4</v>
      </c>
      <c r="F64" s="30">
        <v>440639</v>
      </c>
      <c r="G64" s="30">
        <v>0</v>
      </c>
      <c r="H64" s="30">
        <v>0</v>
      </c>
      <c r="I64" s="29">
        <v>0</v>
      </c>
      <c r="J64" s="30">
        <v>0</v>
      </c>
      <c r="K64" s="30">
        <v>0</v>
      </c>
      <c r="L64" s="30">
        <v>0</v>
      </c>
      <c r="M64" s="30">
        <v>0</v>
      </c>
      <c r="N64" s="30">
        <v>0</v>
      </c>
      <c r="O64" s="30">
        <v>0</v>
      </c>
      <c r="P64" s="29">
        <f t="shared" si="1"/>
        <v>670492.4</v>
      </c>
    </row>
    <row r="65" spans="1:16">
      <c r="A65" s="31" t="s">
        <v>162</v>
      </c>
      <c r="B65" s="27"/>
      <c r="C65" s="32" t="s">
        <v>163</v>
      </c>
      <c r="D65" s="29">
        <v>670492.4</v>
      </c>
      <c r="E65" s="30">
        <v>670492.4</v>
      </c>
      <c r="F65" s="30">
        <v>440639</v>
      </c>
      <c r="G65" s="30">
        <v>0</v>
      </c>
      <c r="H65" s="30">
        <v>0</v>
      </c>
      <c r="I65" s="29">
        <v>0</v>
      </c>
      <c r="J65" s="30">
        <v>0</v>
      </c>
      <c r="K65" s="30">
        <v>0</v>
      </c>
      <c r="L65" s="30">
        <v>0</v>
      </c>
      <c r="M65" s="30">
        <v>0</v>
      </c>
      <c r="N65" s="30">
        <v>0</v>
      </c>
      <c r="O65" s="30">
        <v>0</v>
      </c>
      <c r="P65" s="29">
        <f t="shared" si="1"/>
        <v>670492.4</v>
      </c>
    </row>
    <row r="66" spans="1:16">
      <c r="A66" s="33" t="s">
        <v>164</v>
      </c>
      <c r="B66" s="34" t="s">
        <v>165</v>
      </c>
      <c r="C66" s="35" t="s">
        <v>166</v>
      </c>
      <c r="D66" s="36">
        <v>276915</v>
      </c>
      <c r="E66" s="37">
        <v>276915</v>
      </c>
      <c r="F66" s="37">
        <v>195416</v>
      </c>
      <c r="G66" s="37">
        <v>0</v>
      </c>
      <c r="H66" s="37">
        <v>0</v>
      </c>
      <c r="I66" s="36">
        <v>0</v>
      </c>
      <c r="J66" s="37">
        <v>0</v>
      </c>
      <c r="K66" s="37">
        <v>0</v>
      </c>
      <c r="L66" s="37">
        <v>0</v>
      </c>
      <c r="M66" s="37">
        <v>0</v>
      </c>
      <c r="N66" s="37">
        <v>0</v>
      </c>
      <c r="O66" s="37">
        <v>0</v>
      </c>
      <c r="P66" s="36">
        <f t="shared" si="1"/>
        <v>276915</v>
      </c>
    </row>
    <row r="67" spans="1:16">
      <c r="A67" s="33" t="s">
        <v>167</v>
      </c>
      <c r="B67" s="34" t="s">
        <v>165</v>
      </c>
      <c r="C67" s="35" t="s">
        <v>168</v>
      </c>
      <c r="D67" s="36">
        <v>69469</v>
      </c>
      <c r="E67" s="37">
        <v>69469</v>
      </c>
      <c r="F67" s="37">
        <v>13109</v>
      </c>
      <c r="G67" s="37">
        <v>0</v>
      </c>
      <c r="H67" s="37">
        <v>0</v>
      </c>
      <c r="I67" s="36">
        <v>0</v>
      </c>
      <c r="J67" s="37">
        <v>0</v>
      </c>
      <c r="K67" s="37">
        <v>0</v>
      </c>
      <c r="L67" s="37">
        <v>0</v>
      </c>
      <c r="M67" s="37">
        <v>0</v>
      </c>
      <c r="N67" s="37">
        <v>0</v>
      </c>
      <c r="O67" s="37">
        <v>0</v>
      </c>
      <c r="P67" s="36">
        <f t="shared" si="1"/>
        <v>69469</v>
      </c>
    </row>
    <row r="68" spans="1:16">
      <c r="A68" s="33" t="s">
        <v>169</v>
      </c>
      <c r="B68" s="34" t="s">
        <v>170</v>
      </c>
      <c r="C68" s="35" t="s">
        <v>171</v>
      </c>
      <c r="D68" s="36">
        <v>125030</v>
      </c>
      <c r="E68" s="37">
        <v>125030</v>
      </c>
      <c r="F68" s="37">
        <v>91739</v>
      </c>
      <c r="G68" s="37">
        <v>0</v>
      </c>
      <c r="H68" s="37">
        <v>0</v>
      </c>
      <c r="I68" s="36">
        <v>0</v>
      </c>
      <c r="J68" s="37">
        <v>0</v>
      </c>
      <c r="K68" s="37">
        <v>0</v>
      </c>
      <c r="L68" s="37">
        <v>0</v>
      </c>
      <c r="M68" s="37">
        <v>0</v>
      </c>
      <c r="N68" s="37">
        <v>0</v>
      </c>
      <c r="O68" s="37">
        <v>0</v>
      </c>
      <c r="P68" s="36">
        <f t="shared" si="1"/>
        <v>125030</v>
      </c>
    </row>
    <row r="69" spans="1:16">
      <c r="A69" s="33" t="s">
        <v>172</v>
      </c>
      <c r="B69" s="34" t="s">
        <v>110</v>
      </c>
      <c r="C69" s="35" t="s">
        <v>173</v>
      </c>
      <c r="D69" s="36">
        <v>161003</v>
      </c>
      <c r="E69" s="37">
        <v>161003</v>
      </c>
      <c r="F69" s="37">
        <v>116440</v>
      </c>
      <c r="G69" s="37">
        <v>0</v>
      </c>
      <c r="H69" s="37">
        <v>0</v>
      </c>
      <c r="I69" s="36">
        <v>0</v>
      </c>
      <c r="J69" s="37">
        <v>0</v>
      </c>
      <c r="K69" s="37">
        <v>0</v>
      </c>
      <c r="L69" s="37">
        <v>0</v>
      </c>
      <c r="M69" s="37">
        <v>0</v>
      </c>
      <c r="N69" s="37">
        <v>0</v>
      </c>
      <c r="O69" s="37">
        <v>0</v>
      </c>
      <c r="P69" s="36">
        <f t="shared" si="1"/>
        <v>161003</v>
      </c>
    </row>
    <row r="70" spans="1:16">
      <c r="A70" s="33" t="s">
        <v>174</v>
      </c>
      <c r="B70" s="34" t="s">
        <v>175</v>
      </c>
      <c r="C70" s="35" t="s">
        <v>176</v>
      </c>
      <c r="D70" s="36">
        <v>38075.4</v>
      </c>
      <c r="E70" s="37">
        <v>38075.4</v>
      </c>
      <c r="F70" s="37">
        <v>23935</v>
      </c>
      <c r="G70" s="37">
        <v>0</v>
      </c>
      <c r="H70" s="37">
        <v>0</v>
      </c>
      <c r="I70" s="36">
        <v>0</v>
      </c>
      <c r="J70" s="37">
        <v>0</v>
      </c>
      <c r="K70" s="37">
        <v>0</v>
      </c>
      <c r="L70" s="37">
        <v>0</v>
      </c>
      <c r="M70" s="37">
        <v>0</v>
      </c>
      <c r="N70" s="37">
        <v>0</v>
      </c>
      <c r="O70" s="37">
        <v>0</v>
      </c>
      <c r="P70" s="36">
        <f t="shared" si="1"/>
        <v>38075.4</v>
      </c>
    </row>
    <row r="71" spans="1:16">
      <c r="A71" s="26" t="s">
        <v>177</v>
      </c>
      <c r="B71" s="27"/>
      <c r="C71" s="28" t="s">
        <v>178</v>
      </c>
      <c r="D71" s="29">
        <v>1106221.6000000001</v>
      </c>
      <c r="E71" s="30">
        <v>842374</v>
      </c>
      <c r="F71" s="30">
        <v>0</v>
      </c>
      <c r="G71" s="30">
        <v>0</v>
      </c>
      <c r="H71" s="30">
        <v>0</v>
      </c>
      <c r="I71" s="29">
        <v>0</v>
      </c>
      <c r="J71" s="30">
        <v>0</v>
      </c>
      <c r="K71" s="30">
        <v>0</v>
      </c>
      <c r="L71" s="30">
        <v>0</v>
      </c>
      <c r="M71" s="30">
        <v>0</v>
      </c>
      <c r="N71" s="30">
        <v>0</v>
      </c>
      <c r="O71" s="30">
        <v>0</v>
      </c>
      <c r="P71" s="29">
        <f t="shared" si="1"/>
        <v>1106221.6000000001</v>
      </c>
    </row>
    <row r="72" spans="1:16">
      <c r="A72" s="31" t="s">
        <v>61</v>
      </c>
      <c r="B72" s="27"/>
      <c r="C72" s="32" t="s">
        <v>62</v>
      </c>
      <c r="D72" s="29">
        <v>1106221.6000000001</v>
      </c>
      <c r="E72" s="30">
        <v>842374</v>
      </c>
      <c r="F72" s="30">
        <v>0</v>
      </c>
      <c r="G72" s="30">
        <v>0</v>
      </c>
      <c r="H72" s="30">
        <v>0</v>
      </c>
      <c r="I72" s="29">
        <v>0</v>
      </c>
      <c r="J72" s="30">
        <v>0</v>
      </c>
      <c r="K72" s="30">
        <v>0</v>
      </c>
      <c r="L72" s="30">
        <v>0</v>
      </c>
      <c r="M72" s="30">
        <v>0</v>
      </c>
      <c r="N72" s="30">
        <v>0</v>
      </c>
      <c r="O72" s="30">
        <v>0</v>
      </c>
      <c r="P72" s="29">
        <f t="shared" si="1"/>
        <v>1106221.6000000001</v>
      </c>
    </row>
    <row r="73" spans="1:16">
      <c r="A73" s="33" t="s">
        <v>179</v>
      </c>
      <c r="B73" s="34" t="s">
        <v>180</v>
      </c>
      <c r="C73" s="35" t="s">
        <v>181</v>
      </c>
      <c r="D73" s="36">
        <v>263847.59999999998</v>
      </c>
      <c r="E73" s="37">
        <v>0</v>
      </c>
      <c r="F73" s="37">
        <v>0</v>
      </c>
      <c r="G73" s="37">
        <v>0</v>
      </c>
      <c r="H73" s="37">
        <v>0</v>
      </c>
      <c r="I73" s="36">
        <v>0</v>
      </c>
      <c r="J73" s="37">
        <v>0</v>
      </c>
      <c r="K73" s="37">
        <v>0</v>
      </c>
      <c r="L73" s="37">
        <v>0</v>
      </c>
      <c r="M73" s="37">
        <v>0</v>
      </c>
      <c r="N73" s="37">
        <v>0</v>
      </c>
      <c r="O73" s="37">
        <v>0</v>
      </c>
      <c r="P73" s="36">
        <f t="shared" si="1"/>
        <v>263847.59999999998</v>
      </c>
    </row>
    <row r="74" spans="1:16" ht="25.5">
      <c r="A74" s="33" t="s">
        <v>63</v>
      </c>
      <c r="B74" s="34" t="s">
        <v>64</v>
      </c>
      <c r="C74" s="35" t="s">
        <v>65</v>
      </c>
      <c r="D74" s="36">
        <v>842374</v>
      </c>
      <c r="E74" s="37">
        <v>842374</v>
      </c>
      <c r="F74" s="37">
        <v>0</v>
      </c>
      <c r="G74" s="37">
        <v>0</v>
      </c>
      <c r="H74" s="37">
        <v>0</v>
      </c>
      <c r="I74" s="36">
        <v>0</v>
      </c>
      <c r="J74" s="37">
        <v>0</v>
      </c>
      <c r="K74" s="37">
        <v>0</v>
      </c>
      <c r="L74" s="37">
        <v>0</v>
      </c>
      <c r="M74" s="37">
        <v>0</v>
      </c>
      <c r="N74" s="37">
        <v>0</v>
      </c>
      <c r="O74" s="37">
        <v>0</v>
      </c>
      <c r="P74" s="36">
        <f t="shared" si="1"/>
        <v>842374</v>
      </c>
    </row>
    <row r="75" spans="1:16">
      <c r="A75" s="39" t="s">
        <v>182</v>
      </c>
      <c r="B75" s="40"/>
      <c r="C75" s="41" t="s">
        <v>5</v>
      </c>
      <c r="D75" s="29">
        <v>7725350</v>
      </c>
      <c r="E75" s="29">
        <v>7461502.4000000004</v>
      </c>
      <c r="F75" s="29">
        <v>3601014</v>
      </c>
      <c r="G75" s="29">
        <v>777000</v>
      </c>
      <c r="H75" s="29">
        <v>0</v>
      </c>
      <c r="I75" s="29">
        <v>93897</v>
      </c>
      <c r="J75" s="29">
        <v>0</v>
      </c>
      <c r="K75" s="29">
        <v>0</v>
      </c>
      <c r="L75" s="29">
        <v>0</v>
      </c>
      <c r="M75" s="29">
        <v>93897</v>
      </c>
      <c r="N75" s="29">
        <v>93897</v>
      </c>
      <c r="O75" s="29">
        <v>26000</v>
      </c>
      <c r="P75" s="29">
        <f t="shared" si="1"/>
        <v>7819247</v>
      </c>
    </row>
    <row r="78" spans="1:16">
      <c r="C78" s="6" t="s">
        <v>27</v>
      </c>
      <c r="H78" s="6" t="s">
        <v>28</v>
      </c>
    </row>
  </sheetData>
  <mergeCells count="28">
    <mergeCell ref="A11:A12"/>
    <mergeCell ref="C11:C12"/>
    <mergeCell ref="N11:N12"/>
    <mergeCell ref="G11:G12"/>
    <mergeCell ref="H10:H12"/>
    <mergeCell ref="I10:I12"/>
    <mergeCell ref="J10:J12"/>
    <mergeCell ref="K10:L10"/>
    <mergeCell ref="K11:K12"/>
    <mergeCell ref="L11:L12"/>
    <mergeCell ref="P9:P12"/>
    <mergeCell ref="K2:P2"/>
    <mergeCell ref="K3:P3"/>
    <mergeCell ref="L4:P4"/>
    <mergeCell ref="L5:P5"/>
    <mergeCell ref="A6:P6"/>
    <mergeCell ref="A7:P7"/>
    <mergeCell ref="A9:A10"/>
    <mergeCell ref="C9:C10"/>
    <mergeCell ref="F11:F12"/>
    <mergeCell ref="M10:M12"/>
    <mergeCell ref="B9:B12"/>
    <mergeCell ref="D9:H9"/>
    <mergeCell ref="D10:D12"/>
    <mergeCell ref="E10:E12"/>
    <mergeCell ref="F10:G10"/>
    <mergeCell ref="I9:O9"/>
    <mergeCell ref="N10:O10"/>
  </mergeCells>
  <phoneticPr fontId="0" type="noConversion"/>
  <pageMargins left="0.19685039370078741" right="0.19685039370078741" top="0.78740157480314965" bottom="0.19685039370078741" header="0" footer="0"/>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40"/>
  <sheetViews>
    <sheetView zoomScale="75" zoomScaleNormal="91" workbookViewId="0">
      <selection activeCell="I5" sqref="I5"/>
    </sheetView>
  </sheetViews>
  <sheetFormatPr defaultRowHeight="15"/>
  <cols>
    <col min="1" max="1" width="16.140625" style="42" customWidth="1"/>
    <col min="2" max="2" width="17.140625" style="42" customWidth="1"/>
    <col min="3" max="3" width="20.28515625" style="42" customWidth="1"/>
    <col min="4" max="4" width="21.42578125" style="42" customWidth="1"/>
    <col min="5" max="5" width="21.140625" style="42" hidden="1" customWidth="1"/>
    <col min="6" max="6" width="20.85546875" style="42" customWidth="1"/>
    <col min="7" max="7" width="19.28515625" style="42" customWidth="1"/>
    <col min="8" max="8" width="16.42578125" style="42" customWidth="1"/>
    <col min="9" max="10" width="9.140625" style="42"/>
    <col min="11" max="11" width="9.28515625" style="42" bestFit="1" customWidth="1"/>
    <col min="12" max="16384" width="9.140625" style="42"/>
  </cols>
  <sheetData>
    <row r="1" spans="1:9" ht="15.75">
      <c r="F1" s="43"/>
      <c r="G1" s="43"/>
      <c r="H1" s="44"/>
      <c r="I1" s="43"/>
    </row>
    <row r="2" spans="1:9" ht="15.75" customHeight="1">
      <c r="D2" s="210" t="s">
        <v>183</v>
      </c>
      <c r="E2" s="210"/>
      <c r="F2" s="210"/>
      <c r="G2" s="210"/>
      <c r="H2" s="210"/>
      <c r="I2" s="45"/>
    </row>
    <row r="3" spans="1:9" ht="15.75">
      <c r="D3" s="210" t="s">
        <v>1</v>
      </c>
      <c r="E3" s="210"/>
      <c r="F3" s="210"/>
      <c r="G3" s="210"/>
      <c r="H3" s="210"/>
      <c r="I3" s="46"/>
    </row>
    <row r="4" spans="1:9" ht="15.75">
      <c r="D4" s="210" t="s">
        <v>30</v>
      </c>
      <c r="E4" s="210"/>
      <c r="F4" s="210"/>
      <c r="G4" s="210"/>
      <c r="H4" s="210"/>
      <c r="I4" s="46"/>
    </row>
    <row r="5" spans="1:9" ht="15.75">
      <c r="D5" s="210" t="s">
        <v>31</v>
      </c>
      <c r="E5" s="210"/>
      <c r="F5" s="210"/>
      <c r="G5" s="210"/>
      <c r="H5" s="210"/>
      <c r="I5" s="46"/>
    </row>
    <row r="6" spans="1:9" ht="15.75">
      <c r="D6" s="47"/>
      <c r="E6" s="47"/>
      <c r="F6" s="47"/>
      <c r="G6" s="47"/>
      <c r="H6" s="47"/>
      <c r="I6" s="46"/>
    </row>
    <row r="7" spans="1:9" ht="15.75">
      <c r="E7" s="48"/>
      <c r="F7" s="46"/>
      <c r="G7" s="46"/>
      <c r="H7" s="46"/>
      <c r="I7" s="46"/>
    </row>
    <row r="8" spans="1:9" ht="42.75" customHeight="1">
      <c r="A8" s="212" t="s">
        <v>184</v>
      </c>
      <c r="B8" s="212"/>
      <c r="C8" s="212"/>
      <c r="D8" s="212"/>
      <c r="E8" s="212"/>
      <c r="F8" s="212"/>
      <c r="G8" s="212"/>
      <c r="H8" s="212"/>
    </row>
    <row r="9" spans="1:9" s="50" customFormat="1" ht="15.75">
      <c r="A9" s="49"/>
      <c r="B9" s="49"/>
      <c r="C9" s="49"/>
      <c r="D9" s="49"/>
      <c r="E9" s="49"/>
      <c r="F9" s="49"/>
      <c r="G9" s="49"/>
      <c r="H9" s="49"/>
    </row>
    <row r="10" spans="1:9" ht="18.75">
      <c r="A10" s="51"/>
      <c r="B10" s="51"/>
      <c r="C10" s="51"/>
      <c r="D10" s="51"/>
      <c r="E10" s="51"/>
      <c r="F10" s="51"/>
      <c r="G10" s="51"/>
      <c r="H10" s="52" t="s">
        <v>2</v>
      </c>
    </row>
    <row r="11" spans="1:9" ht="36" customHeight="1">
      <c r="A11" s="213" t="s">
        <v>185</v>
      </c>
      <c r="B11" s="214" t="s">
        <v>186</v>
      </c>
      <c r="C11" s="214" t="s">
        <v>187</v>
      </c>
      <c r="D11" s="53" t="s">
        <v>188</v>
      </c>
      <c r="E11" s="217" t="s">
        <v>189</v>
      </c>
      <c r="F11" s="218"/>
      <c r="G11" s="219"/>
      <c r="H11" s="211" t="s">
        <v>190</v>
      </c>
    </row>
    <row r="12" spans="1:9" ht="31.5" customHeight="1">
      <c r="A12" s="213"/>
      <c r="B12" s="215"/>
      <c r="C12" s="215"/>
      <c r="D12" s="53" t="s">
        <v>6</v>
      </c>
      <c r="E12" s="213" t="s">
        <v>6</v>
      </c>
      <c r="F12" s="213"/>
      <c r="G12" s="53" t="s">
        <v>191</v>
      </c>
      <c r="H12" s="211"/>
    </row>
    <row r="13" spans="1:9" ht="115.5" customHeight="1">
      <c r="A13" s="213"/>
      <c r="B13" s="216"/>
      <c r="C13" s="216"/>
      <c r="D13" s="54" t="s">
        <v>192</v>
      </c>
      <c r="E13" s="54"/>
      <c r="F13" s="54" t="s">
        <v>193</v>
      </c>
      <c r="G13" s="54" t="s">
        <v>193</v>
      </c>
      <c r="H13" s="211"/>
    </row>
    <row r="14" spans="1:9" ht="18.75">
      <c r="A14" s="55">
        <v>17313301000</v>
      </c>
      <c r="B14" s="56" t="s">
        <v>194</v>
      </c>
      <c r="C14" s="57">
        <v>102282</v>
      </c>
      <c r="D14" s="57"/>
      <c r="E14" s="58"/>
      <c r="F14" s="59"/>
      <c r="G14" s="58"/>
      <c r="H14" s="60">
        <f>SUM(C14:G14)</f>
        <v>102282</v>
      </c>
    </row>
    <row r="15" spans="1:9" ht="19.5">
      <c r="A15" s="61">
        <v>17313501000</v>
      </c>
      <c r="B15" s="62" t="s">
        <v>195</v>
      </c>
      <c r="C15" s="63">
        <v>37001</v>
      </c>
      <c r="D15" s="57"/>
      <c r="E15" s="64"/>
      <c r="F15" s="59"/>
      <c r="G15" s="65"/>
      <c r="H15" s="60">
        <f t="shared" ref="H15:H34" si="0">SUM(C15:G15)</f>
        <v>37001</v>
      </c>
    </row>
    <row r="16" spans="1:9" ht="19.5">
      <c r="A16" s="61">
        <v>17313502000</v>
      </c>
      <c r="B16" s="62" t="s">
        <v>196</v>
      </c>
      <c r="C16" s="63">
        <v>36383</v>
      </c>
      <c r="D16" s="57"/>
      <c r="E16" s="64"/>
      <c r="F16" s="59"/>
      <c r="G16" s="65"/>
      <c r="H16" s="60">
        <f t="shared" si="0"/>
        <v>36383</v>
      </c>
    </row>
    <row r="17" spans="1:8" ht="19.5">
      <c r="A17" s="61">
        <v>17313503000</v>
      </c>
      <c r="B17" s="56" t="s">
        <v>197</v>
      </c>
      <c r="C17" s="57">
        <v>36425</v>
      </c>
      <c r="D17" s="57"/>
      <c r="E17" s="64"/>
      <c r="F17" s="59"/>
      <c r="G17" s="65"/>
      <c r="H17" s="60">
        <f t="shared" si="0"/>
        <v>36425</v>
      </c>
    </row>
    <row r="18" spans="1:8" ht="19.5">
      <c r="A18" s="61">
        <v>17313504000</v>
      </c>
      <c r="B18" s="56" t="s">
        <v>198</v>
      </c>
      <c r="C18" s="57">
        <v>38425</v>
      </c>
      <c r="D18" s="57"/>
      <c r="E18" s="64"/>
      <c r="F18" s="59"/>
      <c r="G18" s="65"/>
      <c r="H18" s="60">
        <f t="shared" si="0"/>
        <v>38425</v>
      </c>
    </row>
    <row r="19" spans="1:8" ht="19.5">
      <c r="A19" s="61">
        <v>17313505000</v>
      </c>
      <c r="B19" s="56" t="s">
        <v>199</v>
      </c>
      <c r="C19" s="57">
        <v>36995</v>
      </c>
      <c r="D19" s="57"/>
      <c r="E19" s="64"/>
      <c r="F19" s="59"/>
      <c r="G19" s="65"/>
      <c r="H19" s="60">
        <f t="shared" si="0"/>
        <v>36995</v>
      </c>
    </row>
    <row r="20" spans="1:8" ht="19.5">
      <c r="A20" s="61">
        <v>17313506000</v>
      </c>
      <c r="B20" s="56" t="s">
        <v>200</v>
      </c>
      <c r="C20" s="57">
        <v>36715</v>
      </c>
      <c r="D20" s="57"/>
      <c r="E20" s="64"/>
      <c r="F20" s="59"/>
      <c r="G20" s="65"/>
      <c r="H20" s="60">
        <f t="shared" si="0"/>
        <v>36715</v>
      </c>
    </row>
    <row r="21" spans="1:8" ht="19.5">
      <c r="A21" s="61">
        <v>17313507000</v>
      </c>
      <c r="B21" s="56" t="s">
        <v>201</v>
      </c>
      <c r="C21" s="57">
        <v>36209</v>
      </c>
      <c r="D21" s="57"/>
      <c r="E21" s="64"/>
      <c r="F21" s="59"/>
      <c r="G21" s="65"/>
      <c r="H21" s="60">
        <f t="shared" si="0"/>
        <v>36209</v>
      </c>
    </row>
    <row r="22" spans="1:8" ht="19.5">
      <c r="A22" s="61">
        <v>17313508000</v>
      </c>
      <c r="B22" s="56" t="s">
        <v>202</v>
      </c>
      <c r="C22" s="57">
        <v>37220</v>
      </c>
      <c r="D22" s="57"/>
      <c r="E22" s="64"/>
      <c r="F22" s="59"/>
      <c r="G22" s="65"/>
      <c r="H22" s="60">
        <f t="shared" si="0"/>
        <v>37220</v>
      </c>
    </row>
    <row r="23" spans="1:8" ht="19.5">
      <c r="A23" s="61">
        <v>17313509000</v>
      </c>
      <c r="B23" s="56" t="s">
        <v>203</v>
      </c>
      <c r="C23" s="57">
        <v>38239</v>
      </c>
      <c r="D23" s="57"/>
      <c r="E23" s="64"/>
      <c r="F23" s="59"/>
      <c r="G23" s="65"/>
      <c r="H23" s="60">
        <f t="shared" si="0"/>
        <v>38239</v>
      </c>
    </row>
    <row r="24" spans="1:8" ht="19.5">
      <c r="A24" s="61">
        <v>17313510000</v>
      </c>
      <c r="B24" s="56" t="s">
        <v>204</v>
      </c>
      <c r="C24" s="57">
        <v>38985</v>
      </c>
      <c r="D24" s="57"/>
      <c r="E24" s="64"/>
      <c r="F24" s="59"/>
      <c r="G24" s="65"/>
      <c r="H24" s="60">
        <f t="shared" si="0"/>
        <v>38985</v>
      </c>
    </row>
    <row r="25" spans="1:8" ht="19.5">
      <c r="A25" s="61">
        <v>17313511000</v>
      </c>
      <c r="B25" s="56" t="s">
        <v>205</v>
      </c>
      <c r="C25" s="57">
        <v>36198</v>
      </c>
      <c r="D25" s="57"/>
      <c r="E25" s="64"/>
      <c r="F25" s="59"/>
      <c r="G25" s="65"/>
      <c r="H25" s="60">
        <f t="shared" si="0"/>
        <v>36198</v>
      </c>
    </row>
    <row r="26" spans="1:8" ht="19.5">
      <c r="A26" s="61">
        <v>17313512000</v>
      </c>
      <c r="B26" s="56" t="s">
        <v>206</v>
      </c>
      <c r="C26" s="57">
        <v>37163</v>
      </c>
      <c r="D26" s="57"/>
      <c r="E26" s="64"/>
      <c r="F26" s="59"/>
      <c r="G26" s="65"/>
      <c r="H26" s="60">
        <f t="shared" si="0"/>
        <v>37163</v>
      </c>
    </row>
    <row r="27" spans="1:8" ht="19.5">
      <c r="A27" s="61">
        <v>17313513000</v>
      </c>
      <c r="B27" s="56" t="s">
        <v>207</v>
      </c>
      <c r="C27" s="57">
        <v>37366</v>
      </c>
      <c r="D27" s="57"/>
      <c r="E27" s="64"/>
      <c r="F27" s="59"/>
      <c r="G27" s="65"/>
      <c r="H27" s="60">
        <f t="shared" si="0"/>
        <v>37366</v>
      </c>
    </row>
    <row r="28" spans="1:8" ht="19.5">
      <c r="A28" s="61">
        <v>17313514000</v>
      </c>
      <c r="B28" s="56" t="s">
        <v>208</v>
      </c>
      <c r="C28" s="57">
        <v>36831</v>
      </c>
      <c r="D28" s="57"/>
      <c r="E28" s="64"/>
      <c r="F28" s="59"/>
      <c r="G28" s="65"/>
      <c r="H28" s="60">
        <f t="shared" si="0"/>
        <v>36831</v>
      </c>
    </row>
    <row r="29" spans="1:8" ht="19.5">
      <c r="A29" s="61">
        <v>17313515000</v>
      </c>
      <c r="B29" s="56" t="s">
        <v>209</v>
      </c>
      <c r="C29" s="57">
        <v>36664</v>
      </c>
      <c r="D29" s="57"/>
      <c r="E29" s="64"/>
      <c r="F29" s="59"/>
      <c r="G29" s="65"/>
      <c r="H29" s="60">
        <f t="shared" si="0"/>
        <v>36664</v>
      </c>
    </row>
    <row r="30" spans="1:8" ht="19.5">
      <c r="A30" s="61">
        <v>17313516000</v>
      </c>
      <c r="B30" s="56" t="s">
        <v>210</v>
      </c>
      <c r="C30" s="57">
        <v>36379</v>
      </c>
      <c r="D30" s="57"/>
      <c r="E30" s="64"/>
      <c r="F30" s="59"/>
      <c r="G30" s="65"/>
      <c r="H30" s="60">
        <f t="shared" si="0"/>
        <v>36379</v>
      </c>
    </row>
    <row r="31" spans="1:8" ht="19.5">
      <c r="A31" s="61">
        <v>17313517000</v>
      </c>
      <c r="B31" s="56" t="s">
        <v>211</v>
      </c>
      <c r="C31" s="57">
        <v>36315</v>
      </c>
      <c r="D31" s="57">
        <v>21200</v>
      </c>
      <c r="E31" s="64"/>
      <c r="F31" s="59"/>
      <c r="G31" s="65"/>
      <c r="H31" s="60">
        <f t="shared" si="0"/>
        <v>57515</v>
      </c>
    </row>
    <row r="32" spans="1:8" ht="19.5">
      <c r="A32" s="61">
        <v>17313518000</v>
      </c>
      <c r="B32" s="56" t="s">
        <v>212</v>
      </c>
      <c r="C32" s="57">
        <v>37007</v>
      </c>
      <c r="D32" s="57"/>
      <c r="E32" s="64"/>
      <c r="F32" s="59"/>
      <c r="G32" s="65"/>
      <c r="H32" s="60">
        <f t="shared" si="0"/>
        <v>37007</v>
      </c>
    </row>
    <row r="33" spans="1:8" ht="19.5">
      <c r="A33" s="61">
        <v>17313519000</v>
      </c>
      <c r="B33" s="56" t="s">
        <v>213</v>
      </c>
      <c r="C33" s="57">
        <v>37147</v>
      </c>
      <c r="D33" s="57"/>
      <c r="E33" s="64"/>
      <c r="F33" s="59"/>
      <c r="G33" s="65"/>
      <c r="H33" s="60">
        <f t="shared" si="0"/>
        <v>37147</v>
      </c>
    </row>
    <row r="34" spans="1:8" ht="19.5">
      <c r="A34" s="61">
        <v>17313520000</v>
      </c>
      <c r="B34" s="56" t="s">
        <v>214</v>
      </c>
      <c r="C34" s="57">
        <v>36425</v>
      </c>
      <c r="D34" s="57"/>
      <c r="E34" s="64"/>
      <c r="F34" s="59">
        <v>21000</v>
      </c>
      <c r="G34" s="65">
        <v>14000</v>
      </c>
      <c r="H34" s="60">
        <f t="shared" si="0"/>
        <v>71425</v>
      </c>
    </row>
    <row r="35" spans="1:8" ht="36.75" hidden="1" customHeight="1">
      <c r="A35" s="66">
        <v>17100000000</v>
      </c>
      <c r="B35" s="67" t="s">
        <v>215</v>
      </c>
      <c r="C35" s="68"/>
      <c r="D35" s="69"/>
      <c r="E35" s="70"/>
      <c r="F35" s="70"/>
      <c r="G35" s="71"/>
      <c r="H35" s="72">
        <f>SUM(D35:G35)</f>
        <v>0</v>
      </c>
    </row>
    <row r="36" spans="1:8" s="76" customFormat="1" ht="18.75">
      <c r="A36" s="73"/>
      <c r="B36" s="74" t="s">
        <v>216</v>
      </c>
      <c r="C36" s="75">
        <f>SUM(C14:C35)</f>
        <v>842374</v>
      </c>
      <c r="D36" s="60">
        <f>SUM(D14:D35)</f>
        <v>21200</v>
      </c>
      <c r="E36" s="60">
        <f>SUM(E14:E34)</f>
        <v>0</v>
      </c>
      <c r="F36" s="60">
        <f>SUM(F14:F34)</f>
        <v>21000</v>
      </c>
      <c r="G36" s="60">
        <f>SUM(G14:G34)</f>
        <v>14000</v>
      </c>
      <c r="H36" s="60">
        <f>SUM(H14:H35)</f>
        <v>898574</v>
      </c>
    </row>
    <row r="39" spans="1:8" s="76" customFormat="1" ht="14.25"/>
    <row r="40" spans="1:8" ht="18.75">
      <c r="B40" s="77" t="s">
        <v>27</v>
      </c>
      <c r="C40" s="77"/>
      <c r="D40" s="78"/>
      <c r="G40" s="77" t="s">
        <v>28</v>
      </c>
      <c r="H40" s="79"/>
    </row>
  </sheetData>
  <mergeCells count="11">
    <mergeCell ref="E12:F12"/>
    <mergeCell ref="D2:H2"/>
    <mergeCell ref="D3:H3"/>
    <mergeCell ref="D4:H4"/>
    <mergeCell ref="D5:H5"/>
    <mergeCell ref="H11:H13"/>
    <mergeCell ref="A8:H8"/>
    <mergeCell ref="A11:A13"/>
    <mergeCell ref="B11:B13"/>
    <mergeCell ref="C11:C13"/>
    <mergeCell ref="E11:G11"/>
  </mergeCells>
  <phoneticPr fontId="10" type="noConversion"/>
  <pageMargins left="0.78740157480314965" right="0.39370078740157483" top="0.86614173228346458" bottom="0.47244094488188981" header="0.19685039370078741" footer="0"/>
  <pageSetup paperSize="9" scale="70" orientation="portrait" r:id="rId1"/>
</worksheet>
</file>

<file path=xl/worksheets/sheet4.xml><?xml version="1.0" encoding="utf-8"?>
<worksheet xmlns="http://schemas.openxmlformats.org/spreadsheetml/2006/main" xmlns:r="http://schemas.openxmlformats.org/officeDocument/2006/relationships">
  <dimension ref="A1:F23"/>
  <sheetViews>
    <sheetView workbookViewId="0">
      <selection activeCell="G5" sqref="G5"/>
    </sheetView>
  </sheetViews>
  <sheetFormatPr defaultRowHeight="12.75"/>
  <cols>
    <col min="1" max="1" width="7.85546875" style="1" customWidth="1"/>
    <col min="2" max="2" width="40.140625" style="1" customWidth="1"/>
    <col min="3" max="3" width="6.7109375" style="1" customWidth="1"/>
    <col min="4" max="4" width="10.85546875" style="1" customWidth="1"/>
    <col min="5" max="5" width="11" style="1" customWidth="1"/>
    <col min="6" max="6" width="11.7109375" style="1" customWidth="1"/>
    <col min="7" max="16384" width="9.140625" style="1"/>
  </cols>
  <sheetData>
    <row r="1" spans="1:6">
      <c r="F1" s="2"/>
    </row>
    <row r="2" spans="1:6">
      <c r="C2" s="190" t="s">
        <v>217</v>
      </c>
      <c r="D2" s="190"/>
      <c r="E2" s="190"/>
      <c r="F2" s="190"/>
    </row>
    <row r="3" spans="1:6">
      <c r="C3" s="190" t="s">
        <v>1</v>
      </c>
      <c r="D3" s="190"/>
      <c r="E3" s="190"/>
      <c r="F3" s="190"/>
    </row>
    <row r="4" spans="1:6">
      <c r="B4" s="190" t="s">
        <v>30</v>
      </c>
      <c r="C4" s="190"/>
      <c r="D4" s="190"/>
      <c r="E4" s="190"/>
      <c r="F4" s="190"/>
    </row>
    <row r="5" spans="1:6">
      <c r="C5" s="190" t="s">
        <v>31</v>
      </c>
      <c r="D5" s="190"/>
      <c r="E5" s="190"/>
      <c r="F5" s="190"/>
    </row>
    <row r="8" spans="1:6">
      <c r="A8" s="191" t="s">
        <v>218</v>
      </c>
      <c r="B8" s="192"/>
      <c r="C8" s="192"/>
      <c r="D8" s="192"/>
      <c r="E8" s="192"/>
      <c r="F8" s="192"/>
    </row>
    <row r="9" spans="1:6">
      <c r="A9" s="2"/>
      <c r="B9" s="19"/>
      <c r="C9" s="19"/>
      <c r="D9" s="19"/>
      <c r="E9" s="19"/>
      <c r="F9" s="19"/>
    </row>
    <row r="10" spans="1:6">
      <c r="F10" s="3" t="s">
        <v>2</v>
      </c>
    </row>
    <row r="11" spans="1:6">
      <c r="A11" s="193" t="s">
        <v>3</v>
      </c>
      <c r="B11" s="193" t="s">
        <v>219</v>
      </c>
      <c r="C11" s="194" t="s">
        <v>5</v>
      </c>
      <c r="D11" s="193" t="s">
        <v>6</v>
      </c>
      <c r="E11" s="193" t="s">
        <v>7</v>
      </c>
      <c r="F11" s="193"/>
    </row>
    <row r="12" spans="1:6">
      <c r="A12" s="193"/>
      <c r="B12" s="193"/>
      <c r="C12" s="193"/>
      <c r="D12" s="193"/>
      <c r="E12" s="193" t="s">
        <v>5</v>
      </c>
      <c r="F12" s="193" t="s">
        <v>8</v>
      </c>
    </row>
    <row r="13" spans="1:6">
      <c r="A13" s="193"/>
      <c r="B13" s="193"/>
      <c r="C13" s="193"/>
      <c r="D13" s="193"/>
      <c r="E13" s="193"/>
      <c r="F13" s="193"/>
    </row>
    <row r="14" spans="1:6" s="18" customFormat="1" ht="10.5">
      <c r="A14" s="16">
        <v>1</v>
      </c>
      <c r="B14" s="16">
        <v>2</v>
      </c>
      <c r="C14" s="17">
        <v>3</v>
      </c>
      <c r="D14" s="16">
        <v>4</v>
      </c>
      <c r="E14" s="16">
        <v>5</v>
      </c>
      <c r="F14" s="16">
        <v>6</v>
      </c>
    </row>
    <row r="15" spans="1:6">
      <c r="A15" s="10">
        <v>200000</v>
      </c>
      <c r="B15" s="7" t="s">
        <v>220</v>
      </c>
      <c r="C15" s="80">
        <f t="shared" ref="C15:C20" si="0">D15+E15</f>
        <v>0</v>
      </c>
      <c r="D15" s="13">
        <v>-26000</v>
      </c>
      <c r="E15" s="13">
        <v>26000</v>
      </c>
      <c r="F15" s="13">
        <v>26000</v>
      </c>
    </row>
    <row r="16" spans="1:6" ht="25.5">
      <c r="A16" s="10">
        <v>208000</v>
      </c>
      <c r="B16" s="7" t="s">
        <v>221</v>
      </c>
      <c r="C16" s="80">
        <f t="shared" si="0"/>
        <v>0</v>
      </c>
      <c r="D16" s="13">
        <v>-26000</v>
      </c>
      <c r="E16" s="13">
        <v>26000</v>
      </c>
      <c r="F16" s="13">
        <v>26000</v>
      </c>
    </row>
    <row r="17" spans="1:6" ht="38.25">
      <c r="A17" s="11">
        <v>208400</v>
      </c>
      <c r="B17" s="8" t="s">
        <v>222</v>
      </c>
      <c r="C17" s="81">
        <f t="shared" si="0"/>
        <v>0</v>
      </c>
      <c r="D17" s="15">
        <v>-26000</v>
      </c>
      <c r="E17" s="15">
        <v>26000</v>
      </c>
      <c r="F17" s="15">
        <v>26000</v>
      </c>
    </row>
    <row r="18" spans="1:6">
      <c r="A18" s="10">
        <v>600000</v>
      </c>
      <c r="B18" s="7" t="s">
        <v>223</v>
      </c>
      <c r="C18" s="80">
        <f t="shared" si="0"/>
        <v>0</v>
      </c>
      <c r="D18" s="13">
        <v>-26000</v>
      </c>
      <c r="E18" s="13">
        <v>26000</v>
      </c>
      <c r="F18" s="13">
        <v>26000</v>
      </c>
    </row>
    <row r="19" spans="1:6">
      <c r="A19" s="10">
        <v>602000</v>
      </c>
      <c r="B19" s="7" t="s">
        <v>224</v>
      </c>
      <c r="C19" s="80">
        <f t="shared" si="0"/>
        <v>0</v>
      </c>
      <c r="D19" s="13">
        <v>-26000</v>
      </c>
      <c r="E19" s="13">
        <v>26000</v>
      </c>
      <c r="F19" s="13">
        <v>26000</v>
      </c>
    </row>
    <row r="20" spans="1:6" ht="38.25">
      <c r="A20" s="11">
        <v>602400</v>
      </c>
      <c r="B20" s="8" t="s">
        <v>222</v>
      </c>
      <c r="C20" s="81">
        <f t="shared" si="0"/>
        <v>0</v>
      </c>
      <c r="D20" s="15">
        <v>-26000</v>
      </c>
      <c r="E20" s="15">
        <v>26000</v>
      </c>
      <c r="F20" s="15">
        <v>26000</v>
      </c>
    </row>
    <row r="23" spans="1:6">
      <c r="B23" s="6" t="s">
        <v>27</v>
      </c>
      <c r="E23" s="6" t="s">
        <v>28</v>
      </c>
    </row>
  </sheetData>
  <mergeCells count="12">
    <mergeCell ref="E12:E13"/>
    <mergeCell ref="F12:F13"/>
    <mergeCell ref="C2:F2"/>
    <mergeCell ref="C3:F3"/>
    <mergeCell ref="B4:F4"/>
    <mergeCell ref="C5:F5"/>
    <mergeCell ref="A8:F8"/>
    <mergeCell ref="A11:A13"/>
    <mergeCell ref="B11:B13"/>
    <mergeCell ref="C11:C13"/>
    <mergeCell ref="D11:D13"/>
    <mergeCell ref="E11:F11"/>
  </mergeCells>
  <phoneticPr fontId="2" type="noConversion"/>
  <pageMargins left="0.78740157480314965" right="0.59055118110236227" top="1.01"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J35"/>
  <sheetViews>
    <sheetView zoomScale="75" zoomScaleNormal="75" zoomScaleSheetLayoutView="100" workbookViewId="0">
      <selection activeCell="I5" sqref="I5"/>
    </sheetView>
  </sheetViews>
  <sheetFormatPr defaultRowHeight="15.75"/>
  <cols>
    <col min="1" max="1" width="17.7109375" style="82" customWidth="1"/>
    <col min="2" max="2" width="13.85546875" style="82" customWidth="1"/>
    <col min="3" max="3" width="52" style="82" customWidth="1"/>
    <col min="4" max="4" width="15.42578125" style="82" customWidth="1"/>
    <col min="5" max="5" width="11.42578125" style="82" customWidth="1"/>
    <col min="6" max="6" width="12.140625" style="82" customWidth="1"/>
    <col min="7" max="7" width="12.85546875" style="82" customWidth="1"/>
    <col min="8" max="8" width="14.42578125" style="82" customWidth="1"/>
    <col min="9" max="9" width="10.42578125" style="82" bestFit="1" customWidth="1"/>
    <col min="10" max="10" width="11.140625" style="82" bestFit="1" customWidth="1"/>
    <col min="11" max="16384" width="9.140625" style="82"/>
  </cols>
  <sheetData>
    <row r="1" spans="1:10">
      <c r="H1" s="83"/>
    </row>
    <row r="2" spans="1:10">
      <c r="A2" s="84"/>
      <c r="B2" s="84"/>
      <c r="C2" s="84"/>
      <c r="D2" s="220" t="s">
        <v>225</v>
      </c>
      <c r="E2" s="220"/>
      <c r="F2" s="220"/>
      <c r="G2" s="220"/>
      <c r="H2" s="220"/>
    </row>
    <row r="3" spans="1:10">
      <c r="A3" s="84"/>
      <c r="B3" s="84"/>
      <c r="C3" s="84"/>
      <c r="E3" s="85"/>
      <c r="F3" s="85"/>
      <c r="G3" s="85"/>
      <c r="H3" s="85" t="s">
        <v>226</v>
      </c>
      <c r="J3" s="86"/>
    </row>
    <row r="4" spans="1:10">
      <c r="A4" s="84"/>
      <c r="B4" s="84"/>
      <c r="C4" s="84"/>
      <c r="D4" s="221" t="s">
        <v>30</v>
      </c>
      <c r="E4" s="221"/>
      <c r="F4" s="221"/>
      <c r="G4" s="221"/>
      <c r="H4" s="221"/>
      <c r="J4" s="86"/>
    </row>
    <row r="5" spans="1:10">
      <c r="A5" s="84"/>
      <c r="B5" s="84"/>
      <c r="C5" s="84"/>
      <c r="E5" s="87"/>
      <c r="F5" s="87"/>
      <c r="G5" s="87"/>
      <c r="H5" s="87" t="s">
        <v>31</v>
      </c>
      <c r="I5" s="88"/>
      <c r="J5" s="86"/>
    </row>
    <row r="6" spans="1:10">
      <c r="A6" s="84"/>
      <c r="B6" s="84"/>
      <c r="C6" s="84"/>
      <c r="D6" s="84"/>
      <c r="I6" s="88"/>
      <c r="J6" s="86"/>
    </row>
    <row r="7" spans="1:10">
      <c r="A7" s="222" t="s">
        <v>227</v>
      </c>
      <c r="B7" s="222"/>
      <c r="C7" s="222"/>
      <c r="D7" s="222"/>
      <c r="E7" s="222"/>
      <c r="F7" s="222"/>
      <c r="G7" s="222"/>
      <c r="H7" s="222"/>
      <c r="J7" s="87"/>
    </row>
    <row r="8" spans="1:10">
      <c r="A8" s="89"/>
      <c r="B8" s="89"/>
      <c r="C8" s="89"/>
      <c r="D8" s="89"/>
      <c r="E8" s="89"/>
      <c r="F8" s="89"/>
      <c r="G8" s="89"/>
      <c r="H8" s="89"/>
      <c r="J8" s="87"/>
    </row>
    <row r="9" spans="1:10">
      <c r="H9" s="90" t="s">
        <v>228</v>
      </c>
    </row>
    <row r="10" spans="1:10" ht="61.5" customHeight="1">
      <c r="A10" s="91" t="s">
        <v>35</v>
      </c>
      <c r="B10" s="226" t="s">
        <v>36</v>
      </c>
      <c r="C10" s="92" t="s">
        <v>37</v>
      </c>
      <c r="D10" s="224" t="s">
        <v>229</v>
      </c>
      <c r="E10" s="225" t="s">
        <v>230</v>
      </c>
      <c r="F10" s="225" t="s">
        <v>231</v>
      </c>
      <c r="G10" s="225" t="s">
        <v>232</v>
      </c>
      <c r="H10" s="223" t="s">
        <v>233</v>
      </c>
    </row>
    <row r="11" spans="1:10" ht="48">
      <c r="A11" s="91" t="s">
        <v>42</v>
      </c>
      <c r="B11" s="227"/>
      <c r="C11" s="92" t="s">
        <v>43</v>
      </c>
      <c r="D11" s="224"/>
      <c r="E11" s="225"/>
      <c r="F11" s="225"/>
      <c r="G11" s="225"/>
      <c r="H11" s="223"/>
    </row>
    <row r="12" spans="1:10" s="94" customFormat="1" ht="11.25">
      <c r="A12" s="93" t="s">
        <v>234</v>
      </c>
      <c r="B12" s="93" t="s">
        <v>235</v>
      </c>
      <c r="C12" s="93" t="s">
        <v>236</v>
      </c>
      <c r="D12" s="93" t="s">
        <v>237</v>
      </c>
      <c r="E12" s="93" t="s">
        <v>238</v>
      </c>
      <c r="F12" s="93" t="s">
        <v>239</v>
      </c>
      <c r="G12" s="93" t="s">
        <v>240</v>
      </c>
      <c r="H12" s="93" t="s">
        <v>241</v>
      </c>
    </row>
    <row r="13" spans="1:10" s="100" customFormat="1" ht="47.25" hidden="1">
      <c r="A13" s="95" t="s">
        <v>121</v>
      </c>
      <c r="B13" s="96"/>
      <c r="C13" s="97" t="s">
        <v>122</v>
      </c>
      <c r="D13" s="98"/>
      <c r="E13" s="98"/>
      <c r="F13" s="98"/>
      <c r="G13" s="98"/>
      <c r="H13" s="99">
        <f>H14</f>
        <v>0</v>
      </c>
    </row>
    <row r="14" spans="1:10" s="100" customFormat="1" hidden="1">
      <c r="A14" s="101" t="s">
        <v>242</v>
      </c>
      <c r="B14" s="102"/>
      <c r="C14" s="103" t="s">
        <v>243</v>
      </c>
      <c r="D14" s="104"/>
      <c r="E14" s="104"/>
      <c r="F14" s="104"/>
      <c r="G14" s="104"/>
      <c r="H14" s="105">
        <f>H15</f>
        <v>0</v>
      </c>
    </row>
    <row r="15" spans="1:10" s="100" customFormat="1" ht="31.5" hidden="1">
      <c r="A15" s="106" t="s">
        <v>244</v>
      </c>
      <c r="B15" s="107" t="s">
        <v>150</v>
      </c>
      <c r="C15" s="108" t="s">
        <v>245</v>
      </c>
      <c r="D15" s="108"/>
      <c r="E15" s="109"/>
      <c r="F15" s="109"/>
      <c r="G15" s="109"/>
      <c r="H15" s="110"/>
    </row>
    <row r="16" spans="1:10" s="100" customFormat="1" ht="31.5">
      <c r="A16" s="95">
        <v>10</v>
      </c>
      <c r="B16" s="95"/>
      <c r="C16" s="97" t="s">
        <v>101</v>
      </c>
      <c r="D16" s="111"/>
      <c r="E16" s="111"/>
      <c r="F16" s="111"/>
      <c r="G16" s="111"/>
      <c r="H16" s="99">
        <f>H17+H19</f>
        <v>8000</v>
      </c>
    </row>
    <row r="17" spans="1:10" s="100" customFormat="1">
      <c r="A17" s="112" t="s">
        <v>102</v>
      </c>
      <c r="B17" s="112"/>
      <c r="C17" s="103" t="s">
        <v>246</v>
      </c>
      <c r="D17" s="113"/>
      <c r="E17" s="113"/>
      <c r="F17" s="113"/>
      <c r="G17" s="113"/>
      <c r="H17" s="105">
        <f>H18</f>
        <v>8000</v>
      </c>
    </row>
    <row r="18" spans="1:10" s="100" customFormat="1" ht="47.25">
      <c r="A18" s="106" t="s">
        <v>104</v>
      </c>
      <c r="B18" s="107" t="s">
        <v>105</v>
      </c>
      <c r="C18" s="108" t="s">
        <v>247</v>
      </c>
      <c r="D18" s="113"/>
      <c r="E18" s="113"/>
      <c r="F18" s="113"/>
      <c r="G18" s="113"/>
      <c r="H18" s="110">
        <v>8000</v>
      </c>
    </row>
    <row r="19" spans="1:10" s="100" customFormat="1" hidden="1">
      <c r="A19" s="101" t="s">
        <v>242</v>
      </c>
      <c r="B19" s="102"/>
      <c r="C19" s="103" t="s">
        <v>243</v>
      </c>
      <c r="D19" s="104"/>
      <c r="E19" s="104"/>
      <c r="F19" s="104"/>
      <c r="G19" s="104"/>
      <c r="H19" s="105">
        <f>H20</f>
        <v>0</v>
      </c>
    </row>
    <row r="20" spans="1:10" s="100" customFormat="1" hidden="1">
      <c r="A20" s="106" t="s">
        <v>248</v>
      </c>
      <c r="B20" s="107" t="s">
        <v>249</v>
      </c>
      <c r="C20" s="108" t="s">
        <v>250</v>
      </c>
      <c r="D20" s="108"/>
      <c r="E20" s="113"/>
      <c r="F20" s="113"/>
      <c r="G20" s="113"/>
      <c r="H20" s="110"/>
    </row>
    <row r="21" spans="1:10" s="100" customFormat="1">
      <c r="A21" s="95" t="s">
        <v>66</v>
      </c>
      <c r="B21" s="114"/>
      <c r="C21" s="97" t="s">
        <v>67</v>
      </c>
      <c r="D21" s="111"/>
      <c r="E21" s="111"/>
      <c r="F21" s="111"/>
      <c r="G21" s="111"/>
      <c r="H21" s="99">
        <f>H22+H25</f>
        <v>85897</v>
      </c>
      <c r="I21" s="115"/>
      <c r="J21" s="115"/>
    </row>
    <row r="22" spans="1:10" s="100" customFormat="1">
      <c r="A22" s="112" t="s">
        <v>68</v>
      </c>
      <c r="B22" s="116"/>
      <c r="C22" s="103" t="s">
        <v>69</v>
      </c>
      <c r="D22" s="113"/>
      <c r="E22" s="113"/>
      <c r="F22" s="113"/>
      <c r="G22" s="113"/>
      <c r="H22" s="105">
        <f>H24+H23</f>
        <v>71897</v>
      </c>
    </row>
    <row r="23" spans="1:10" s="100" customFormat="1">
      <c r="A23" s="117" t="s">
        <v>70</v>
      </c>
      <c r="B23" s="107" t="s">
        <v>71</v>
      </c>
      <c r="C23" s="108" t="s">
        <v>72</v>
      </c>
      <c r="D23" s="113"/>
      <c r="E23" s="113"/>
      <c r="F23" s="113"/>
      <c r="G23" s="113"/>
      <c r="H23" s="110">
        <v>71897</v>
      </c>
    </row>
    <row r="24" spans="1:10" s="100" customFormat="1" ht="31.5" hidden="1">
      <c r="A24" s="117" t="s">
        <v>73</v>
      </c>
      <c r="B24" s="107" t="s">
        <v>74</v>
      </c>
      <c r="C24" s="108" t="s">
        <v>75</v>
      </c>
      <c r="D24" s="113"/>
      <c r="E24" s="113"/>
      <c r="F24" s="113"/>
      <c r="G24" s="113"/>
      <c r="H24" s="110"/>
    </row>
    <row r="25" spans="1:10" s="100" customFormat="1">
      <c r="A25" s="118" t="s">
        <v>61</v>
      </c>
      <c r="B25" s="119"/>
      <c r="C25" s="120" t="s">
        <v>62</v>
      </c>
      <c r="D25" s="113"/>
      <c r="E25" s="113"/>
      <c r="F25" s="113"/>
      <c r="G25" s="113"/>
      <c r="H25" s="105">
        <f>H26</f>
        <v>14000</v>
      </c>
    </row>
    <row r="26" spans="1:10" s="100" customFormat="1">
      <c r="A26" s="121" t="s">
        <v>98</v>
      </c>
      <c r="B26" s="122" t="s">
        <v>96</v>
      </c>
      <c r="C26" s="123" t="s">
        <v>99</v>
      </c>
      <c r="D26" s="113"/>
      <c r="E26" s="113"/>
      <c r="F26" s="113"/>
      <c r="G26" s="113"/>
      <c r="H26" s="110">
        <v>14000</v>
      </c>
    </row>
    <row r="27" spans="1:10" s="100" customFormat="1" ht="31.5" hidden="1">
      <c r="A27" s="95">
        <v>24</v>
      </c>
      <c r="B27" s="114"/>
      <c r="C27" s="124" t="s">
        <v>161</v>
      </c>
      <c r="D27" s="111"/>
      <c r="E27" s="111"/>
      <c r="F27" s="111"/>
      <c r="G27" s="111"/>
      <c r="H27" s="99">
        <f>H28</f>
        <v>0</v>
      </c>
      <c r="I27" s="115"/>
      <c r="J27" s="115"/>
    </row>
    <row r="28" spans="1:10" s="100" customFormat="1" hidden="1">
      <c r="A28" s="118" t="s">
        <v>162</v>
      </c>
      <c r="B28" s="119"/>
      <c r="C28" s="120" t="s">
        <v>163</v>
      </c>
      <c r="D28" s="113"/>
      <c r="E28" s="113"/>
      <c r="F28" s="113"/>
      <c r="G28" s="113"/>
      <c r="H28" s="105">
        <f>H29</f>
        <v>0</v>
      </c>
    </row>
    <row r="29" spans="1:10" s="100" customFormat="1" hidden="1">
      <c r="A29" s="121" t="s">
        <v>172</v>
      </c>
      <c r="B29" s="122" t="s">
        <v>110</v>
      </c>
      <c r="C29" s="123" t="s">
        <v>173</v>
      </c>
      <c r="D29" s="113"/>
      <c r="E29" s="113"/>
      <c r="F29" s="113"/>
      <c r="G29" s="113"/>
      <c r="H29" s="110"/>
    </row>
    <row r="30" spans="1:10" s="100" customFormat="1">
      <c r="A30" s="125"/>
      <c r="B30" s="126"/>
      <c r="C30" s="126" t="s">
        <v>251</v>
      </c>
      <c r="D30" s="113"/>
      <c r="E30" s="113"/>
      <c r="F30" s="113"/>
      <c r="G30" s="113"/>
      <c r="H30" s="105">
        <f>H21+H16+H13+H27</f>
        <v>93897</v>
      </c>
    </row>
    <row r="31" spans="1:10" s="100" customFormat="1" ht="11.25" customHeight="1">
      <c r="A31" s="127"/>
      <c r="B31" s="127"/>
      <c r="C31" s="128"/>
      <c r="D31" s="127"/>
      <c r="E31" s="127"/>
      <c r="F31" s="127"/>
      <c r="G31" s="127"/>
      <c r="H31" s="129"/>
    </row>
    <row r="33" spans="2:8" s="130" customFormat="1"/>
    <row r="34" spans="2:8">
      <c r="H34" s="131"/>
    </row>
    <row r="35" spans="2:8" s="133" customFormat="1" ht="18.75">
      <c r="B35" s="132" t="s">
        <v>27</v>
      </c>
      <c r="C35" s="132"/>
      <c r="G35" s="134" t="s">
        <v>28</v>
      </c>
      <c r="H35" s="134"/>
    </row>
  </sheetData>
  <mergeCells count="9">
    <mergeCell ref="D2:H2"/>
    <mergeCell ref="D4:H4"/>
    <mergeCell ref="A7:H7"/>
    <mergeCell ref="H10:H11"/>
    <mergeCell ref="D10:D11"/>
    <mergeCell ref="E10:E11"/>
    <mergeCell ref="F10:F11"/>
    <mergeCell ref="G10:G11"/>
    <mergeCell ref="B10:B11"/>
  </mergeCells>
  <phoneticPr fontId="0" type="noConversion"/>
  <pageMargins left="0.78740157480314965" right="0.39370078740157483" top="0.78740157480314965" bottom="0.78740157480314965" header="0" footer="0"/>
  <pageSetup paperSize="9" scale="61" orientation="portrait" r:id="rId1"/>
  <headerFooter alignWithMargins="0"/>
</worksheet>
</file>

<file path=xl/worksheets/sheet6.xml><?xml version="1.0" encoding="utf-8"?>
<worksheet xmlns="http://schemas.openxmlformats.org/spreadsheetml/2006/main" xmlns:r="http://schemas.openxmlformats.org/officeDocument/2006/relationships">
  <dimension ref="A1:H61"/>
  <sheetViews>
    <sheetView zoomScale="75" zoomScaleNormal="75" zoomScaleSheetLayoutView="75" workbookViewId="0">
      <selection activeCell="H5" sqref="H5"/>
    </sheetView>
  </sheetViews>
  <sheetFormatPr defaultRowHeight="15.75"/>
  <cols>
    <col min="1" max="1" width="17.7109375" style="135" customWidth="1"/>
    <col min="2" max="2" width="14.7109375" style="135" customWidth="1"/>
    <col min="3" max="3" width="33.7109375" style="135" customWidth="1"/>
    <col min="4" max="4" width="35.140625" style="135" customWidth="1"/>
    <col min="5" max="5" width="17" style="135" customWidth="1"/>
    <col min="6" max="6" width="13.42578125" style="135" customWidth="1"/>
    <col min="7" max="7" width="16.42578125" style="135" customWidth="1"/>
    <col min="8" max="8" width="18.5703125" style="135" customWidth="1"/>
    <col min="9" max="16384" width="9.140625" style="135"/>
  </cols>
  <sheetData>
    <row r="1" spans="1:8">
      <c r="D1" s="228"/>
      <c r="E1" s="228"/>
      <c r="F1" s="228"/>
      <c r="G1" s="228"/>
    </row>
    <row r="2" spans="1:8">
      <c r="C2" s="136"/>
      <c r="D2" s="229" t="s">
        <v>252</v>
      </c>
      <c r="E2" s="229"/>
      <c r="F2" s="229"/>
      <c r="G2" s="229"/>
    </row>
    <row r="3" spans="1:8">
      <c r="C3" s="136"/>
      <c r="D3" s="229" t="s">
        <v>253</v>
      </c>
      <c r="E3" s="229"/>
      <c r="F3" s="229"/>
      <c r="G3" s="229"/>
    </row>
    <row r="4" spans="1:8">
      <c r="C4" s="136"/>
      <c r="D4" s="230" t="s">
        <v>30</v>
      </c>
      <c r="E4" s="230"/>
      <c r="F4" s="230"/>
      <c r="G4" s="230"/>
    </row>
    <row r="5" spans="1:8">
      <c r="D5" s="229" t="s">
        <v>31</v>
      </c>
      <c r="E5" s="229"/>
      <c r="F5" s="229"/>
      <c r="G5" s="229"/>
    </row>
    <row r="6" spans="1:8" s="137" customFormat="1" ht="12" hidden="1">
      <c r="G6" s="138"/>
    </row>
    <row r="7" spans="1:8" s="137" customFormat="1" ht="12">
      <c r="G7" s="138"/>
    </row>
    <row r="8" spans="1:8">
      <c r="A8" s="231" t="s">
        <v>254</v>
      </c>
      <c r="B8" s="231"/>
      <c r="C8" s="231"/>
      <c r="D8" s="231"/>
      <c r="E8" s="231"/>
      <c r="F8" s="231"/>
      <c r="G8" s="231"/>
    </row>
    <row r="9" spans="1:8" hidden="1">
      <c r="A9" s="140"/>
      <c r="B9" s="140"/>
      <c r="C9" s="139"/>
      <c r="D9" s="139"/>
      <c r="E9" s="139"/>
      <c r="F9" s="139"/>
      <c r="G9" s="139"/>
    </row>
    <row r="10" spans="1:8">
      <c r="A10" s="140"/>
      <c r="B10" s="140"/>
      <c r="C10" s="139"/>
      <c r="D10" s="139"/>
      <c r="E10" s="139"/>
      <c r="F10" s="139"/>
      <c r="G10" s="139"/>
    </row>
    <row r="11" spans="1:8">
      <c r="G11" s="141" t="s">
        <v>2</v>
      </c>
    </row>
    <row r="12" spans="1:8" ht="36.75" customHeight="1">
      <c r="A12" s="142" t="s">
        <v>255</v>
      </c>
      <c r="B12" s="238" t="s">
        <v>36</v>
      </c>
      <c r="C12" s="142" t="s">
        <v>37</v>
      </c>
      <c r="D12" s="242" t="s">
        <v>256</v>
      </c>
      <c r="E12" s="242" t="s">
        <v>257</v>
      </c>
      <c r="F12" s="242" t="s">
        <v>7</v>
      </c>
      <c r="G12" s="244" t="s">
        <v>258</v>
      </c>
    </row>
    <row r="13" spans="1:8" ht="49.5" customHeight="1">
      <c r="A13" s="142" t="s">
        <v>42</v>
      </c>
      <c r="B13" s="239"/>
      <c r="C13" s="142" t="s">
        <v>259</v>
      </c>
      <c r="D13" s="243"/>
      <c r="E13" s="243"/>
      <c r="F13" s="243"/>
      <c r="G13" s="245"/>
    </row>
    <row r="14" spans="1:8" s="144" customFormat="1" ht="11.25">
      <c r="A14" s="143">
        <v>1</v>
      </c>
      <c r="B14" s="143">
        <v>2</v>
      </c>
      <c r="C14" s="143">
        <v>3</v>
      </c>
      <c r="D14" s="143">
        <v>4</v>
      </c>
      <c r="E14" s="143">
        <v>5</v>
      </c>
      <c r="F14" s="143">
        <v>6</v>
      </c>
      <c r="G14" s="143">
        <v>7</v>
      </c>
    </row>
    <row r="15" spans="1:8" ht="18.75">
      <c r="A15" s="145" t="s">
        <v>49</v>
      </c>
      <c r="B15" s="145"/>
      <c r="C15" s="146" t="s">
        <v>50</v>
      </c>
      <c r="D15" s="147" t="s">
        <v>5</v>
      </c>
      <c r="E15" s="148">
        <f>SUM(E16:E18)</f>
        <v>15000</v>
      </c>
      <c r="F15" s="148">
        <f>SUM(F16:F18)</f>
        <v>0</v>
      </c>
      <c r="G15" s="148">
        <f t="shared" ref="G15:G33" si="0">E15+F15</f>
        <v>15000</v>
      </c>
      <c r="H15" s="149"/>
    </row>
    <row r="16" spans="1:8" s="157" customFormat="1" ht="63">
      <c r="A16" s="150">
        <v>120201</v>
      </c>
      <c r="B16" s="151" t="s">
        <v>59</v>
      </c>
      <c r="C16" s="152" t="s">
        <v>260</v>
      </c>
      <c r="D16" s="153" t="s">
        <v>261</v>
      </c>
      <c r="E16" s="154">
        <v>15000</v>
      </c>
      <c r="F16" s="154"/>
      <c r="G16" s="155">
        <f t="shared" si="0"/>
        <v>15000</v>
      </c>
      <c r="H16" s="156"/>
    </row>
    <row r="17" spans="1:8" ht="63" hidden="1">
      <c r="A17" s="150">
        <v>250404</v>
      </c>
      <c r="B17" s="150"/>
      <c r="C17" s="152" t="s">
        <v>262</v>
      </c>
      <c r="D17" s="153" t="s">
        <v>263</v>
      </c>
      <c r="E17" s="154"/>
      <c r="F17" s="154"/>
      <c r="G17" s="155">
        <f t="shared" si="0"/>
        <v>0</v>
      </c>
      <c r="H17" s="149"/>
    </row>
    <row r="18" spans="1:8" ht="50.25" hidden="1" customHeight="1">
      <c r="A18" s="150">
        <v>250404</v>
      </c>
      <c r="B18" s="151" t="s">
        <v>180</v>
      </c>
      <c r="C18" s="152" t="s">
        <v>262</v>
      </c>
      <c r="D18" s="153" t="s">
        <v>264</v>
      </c>
      <c r="E18" s="154"/>
      <c r="F18" s="154"/>
      <c r="G18" s="155">
        <f t="shared" si="0"/>
        <v>0</v>
      </c>
      <c r="H18" s="149"/>
    </row>
    <row r="19" spans="1:8" ht="31.5">
      <c r="A19" s="145" t="s">
        <v>66</v>
      </c>
      <c r="B19" s="145"/>
      <c r="C19" s="146" t="s">
        <v>67</v>
      </c>
      <c r="D19" s="147" t="s">
        <v>5</v>
      </c>
      <c r="E19" s="158">
        <f>SUM(E20:E33)</f>
        <v>52000</v>
      </c>
      <c r="F19" s="158">
        <f>SUM(F20:F33)</f>
        <v>0</v>
      </c>
      <c r="G19" s="158">
        <f t="shared" si="0"/>
        <v>52000</v>
      </c>
      <c r="H19" s="149"/>
    </row>
    <row r="20" spans="1:8" s="157" customFormat="1" ht="63" hidden="1">
      <c r="A20" s="159">
        <v>160903</v>
      </c>
      <c r="B20" s="151" t="s">
        <v>265</v>
      </c>
      <c r="C20" s="160" t="s">
        <v>266</v>
      </c>
      <c r="D20" s="161" t="s">
        <v>267</v>
      </c>
      <c r="E20" s="154"/>
      <c r="F20" s="154"/>
      <c r="G20" s="155">
        <f t="shared" si="0"/>
        <v>0</v>
      </c>
      <c r="H20" s="156"/>
    </row>
    <row r="21" spans="1:8" s="157" customFormat="1" ht="32.25" hidden="1" customHeight="1">
      <c r="A21" s="159" t="s">
        <v>268</v>
      </c>
      <c r="B21" s="151" t="s">
        <v>269</v>
      </c>
      <c r="C21" s="162" t="s">
        <v>270</v>
      </c>
      <c r="D21" s="163" t="s">
        <v>271</v>
      </c>
      <c r="E21" s="154"/>
      <c r="F21" s="154"/>
      <c r="G21" s="155">
        <f t="shared" si="0"/>
        <v>0</v>
      </c>
      <c r="H21" s="156"/>
    </row>
    <row r="22" spans="1:8" s="157" customFormat="1" ht="31.5" hidden="1">
      <c r="A22" s="159" t="s">
        <v>268</v>
      </c>
      <c r="B22" s="151" t="s">
        <v>269</v>
      </c>
      <c r="C22" s="162" t="s">
        <v>270</v>
      </c>
      <c r="D22" s="164" t="s">
        <v>272</v>
      </c>
      <c r="E22" s="165"/>
      <c r="F22" s="154"/>
      <c r="G22" s="155">
        <f t="shared" si="0"/>
        <v>0</v>
      </c>
      <c r="H22" s="156"/>
    </row>
    <row r="23" spans="1:8" s="157" customFormat="1" ht="47.25" hidden="1">
      <c r="A23" s="159" t="s">
        <v>273</v>
      </c>
      <c r="B23" s="151" t="s">
        <v>269</v>
      </c>
      <c r="C23" s="162" t="s">
        <v>274</v>
      </c>
      <c r="D23" s="161" t="s">
        <v>275</v>
      </c>
      <c r="E23" s="154"/>
      <c r="F23" s="154"/>
      <c r="G23" s="155">
        <f t="shared" si="0"/>
        <v>0</v>
      </c>
      <c r="H23" s="156"/>
    </row>
    <row r="24" spans="1:8" s="157" customFormat="1" ht="63" hidden="1">
      <c r="A24" s="166" t="s">
        <v>152</v>
      </c>
      <c r="B24" s="151" t="s">
        <v>153</v>
      </c>
      <c r="C24" s="152" t="s">
        <v>276</v>
      </c>
      <c r="D24" s="153" t="s">
        <v>277</v>
      </c>
      <c r="E24" s="167"/>
      <c r="F24" s="154"/>
      <c r="G24" s="155">
        <f t="shared" si="0"/>
        <v>0</v>
      </c>
      <c r="H24" s="156"/>
    </row>
    <row r="25" spans="1:8" s="157" customFormat="1" ht="48.75" hidden="1" customHeight="1">
      <c r="A25" s="150">
        <v>180410</v>
      </c>
      <c r="B25" s="151" t="s">
        <v>278</v>
      </c>
      <c r="C25" s="162" t="s">
        <v>279</v>
      </c>
      <c r="D25" s="162" t="s">
        <v>280</v>
      </c>
      <c r="E25" s="167"/>
      <c r="F25" s="154"/>
      <c r="G25" s="155">
        <f t="shared" si="0"/>
        <v>0</v>
      </c>
      <c r="H25" s="156"/>
    </row>
    <row r="26" spans="1:8" s="157" customFormat="1" ht="48" hidden="1" customHeight="1">
      <c r="A26" s="150">
        <v>250404</v>
      </c>
      <c r="B26" s="151" t="s">
        <v>180</v>
      </c>
      <c r="C26" s="152" t="s">
        <v>262</v>
      </c>
      <c r="D26" s="162" t="s">
        <v>264</v>
      </c>
      <c r="E26" s="154"/>
      <c r="F26" s="154"/>
      <c r="G26" s="155">
        <f t="shared" si="0"/>
        <v>0</v>
      </c>
      <c r="H26" s="156"/>
    </row>
    <row r="27" spans="1:8" s="157" customFormat="1" ht="63" hidden="1">
      <c r="A27" s="150">
        <v>250911</v>
      </c>
      <c r="B27" s="151">
        <v>1060</v>
      </c>
      <c r="C27" s="162" t="s">
        <v>281</v>
      </c>
      <c r="D27" s="162" t="s">
        <v>282</v>
      </c>
      <c r="E27" s="154"/>
      <c r="F27" s="154"/>
      <c r="G27" s="155">
        <f t="shared" si="0"/>
        <v>0</v>
      </c>
      <c r="H27" s="156"/>
    </row>
    <row r="28" spans="1:8" s="157" customFormat="1" ht="63">
      <c r="A28" s="150">
        <v>130102</v>
      </c>
      <c r="B28" s="151" t="s">
        <v>89</v>
      </c>
      <c r="C28" s="162" t="s">
        <v>90</v>
      </c>
      <c r="D28" s="168" t="s">
        <v>283</v>
      </c>
      <c r="E28" s="154">
        <v>58649</v>
      </c>
      <c r="F28" s="154"/>
      <c r="G28" s="155">
        <f t="shared" si="0"/>
        <v>58649</v>
      </c>
      <c r="H28" s="156"/>
    </row>
    <row r="29" spans="1:8" s="157" customFormat="1" ht="47.25" hidden="1">
      <c r="A29" s="166" t="s">
        <v>284</v>
      </c>
      <c r="B29" s="151">
        <v>1040</v>
      </c>
      <c r="C29" s="162" t="s">
        <v>285</v>
      </c>
      <c r="D29" s="168" t="s">
        <v>286</v>
      </c>
      <c r="E29" s="154"/>
      <c r="F29" s="154"/>
      <c r="G29" s="155">
        <f t="shared" si="0"/>
        <v>0</v>
      </c>
      <c r="H29" s="156"/>
    </row>
    <row r="30" spans="1:8" s="157" customFormat="1" ht="110.25" hidden="1">
      <c r="A30" s="169" t="s">
        <v>287</v>
      </c>
      <c r="B30" s="151">
        <v>1040</v>
      </c>
      <c r="C30" s="152" t="s">
        <v>288</v>
      </c>
      <c r="D30" s="168" t="s">
        <v>289</v>
      </c>
      <c r="E30" s="154"/>
      <c r="F30" s="154"/>
      <c r="G30" s="155">
        <f t="shared" si="0"/>
        <v>0</v>
      </c>
      <c r="H30" s="156"/>
    </row>
    <row r="31" spans="1:8" s="157" customFormat="1" ht="63">
      <c r="A31" s="150">
        <v>130106</v>
      </c>
      <c r="B31" s="151" t="s">
        <v>89</v>
      </c>
      <c r="C31" s="152" t="s">
        <v>92</v>
      </c>
      <c r="D31" s="168" t="s">
        <v>283</v>
      </c>
      <c r="E31" s="154">
        <v>-6649</v>
      </c>
      <c r="F31" s="154"/>
      <c r="G31" s="155">
        <f t="shared" si="0"/>
        <v>-6649</v>
      </c>
      <c r="H31" s="156"/>
    </row>
    <row r="32" spans="1:8" s="157" customFormat="1" ht="78.75" hidden="1">
      <c r="A32" s="150" t="s">
        <v>290</v>
      </c>
      <c r="B32" s="151" t="s">
        <v>89</v>
      </c>
      <c r="C32" s="152" t="s">
        <v>291</v>
      </c>
      <c r="D32" s="168" t="s">
        <v>283</v>
      </c>
      <c r="E32" s="154"/>
      <c r="F32" s="154"/>
      <c r="G32" s="155">
        <f t="shared" si="0"/>
        <v>0</v>
      </c>
      <c r="H32" s="156"/>
    </row>
    <row r="33" spans="1:8" s="157" customFormat="1" ht="47.25" hidden="1">
      <c r="A33" s="166" t="s">
        <v>292</v>
      </c>
      <c r="B33" s="151" t="s">
        <v>79</v>
      </c>
      <c r="C33" s="152" t="s">
        <v>293</v>
      </c>
      <c r="D33" s="162" t="s">
        <v>294</v>
      </c>
      <c r="E33" s="154"/>
      <c r="F33" s="154"/>
      <c r="G33" s="155">
        <f t="shared" si="0"/>
        <v>0</v>
      </c>
      <c r="H33" s="156"/>
    </row>
    <row r="34" spans="1:8" s="157" customFormat="1" ht="47.25" hidden="1">
      <c r="A34" s="145" t="s">
        <v>100</v>
      </c>
      <c r="B34" s="145"/>
      <c r="C34" s="146" t="s">
        <v>101</v>
      </c>
      <c r="D34" s="147" t="s">
        <v>5</v>
      </c>
      <c r="E34" s="158">
        <f>SUM(E35)</f>
        <v>0</v>
      </c>
      <c r="F34" s="158">
        <f>SUM(F35:F48)</f>
        <v>0</v>
      </c>
      <c r="G34" s="158">
        <f>E34+F34</f>
        <v>0</v>
      </c>
      <c r="H34" s="156"/>
    </row>
    <row r="35" spans="1:8" s="157" customFormat="1" ht="110.25" hidden="1">
      <c r="A35" s="169" t="s">
        <v>287</v>
      </c>
      <c r="B35" s="151">
        <v>1040</v>
      </c>
      <c r="C35" s="152" t="s">
        <v>288</v>
      </c>
      <c r="D35" s="168" t="s">
        <v>289</v>
      </c>
      <c r="E35" s="154"/>
      <c r="F35" s="154"/>
      <c r="G35" s="155">
        <f>E35+F35</f>
        <v>0</v>
      </c>
      <c r="H35" s="156"/>
    </row>
    <row r="36" spans="1:8" ht="64.5" customHeight="1">
      <c r="A36" s="170" t="s">
        <v>121</v>
      </c>
      <c r="B36" s="170"/>
      <c r="C36" s="146" t="s">
        <v>122</v>
      </c>
      <c r="D36" s="147" t="s">
        <v>5</v>
      </c>
      <c r="E36" s="158">
        <f>E37+E42</f>
        <v>80000</v>
      </c>
      <c r="F36" s="158">
        <f>F37</f>
        <v>0</v>
      </c>
      <c r="G36" s="158">
        <f t="shared" ref="G36:G42" si="1">E36+F36</f>
        <v>80000</v>
      </c>
      <c r="H36" s="149"/>
    </row>
    <row r="37" spans="1:8" s="157" customFormat="1" ht="31.5">
      <c r="A37" s="235" t="s">
        <v>152</v>
      </c>
      <c r="B37" s="171">
        <v>1090</v>
      </c>
      <c r="C37" s="232" t="s">
        <v>276</v>
      </c>
      <c r="D37" s="172" t="s">
        <v>295</v>
      </c>
      <c r="E37" s="154">
        <f>SUM(E38:E41)</f>
        <v>80000</v>
      </c>
      <c r="F37" s="154"/>
      <c r="G37" s="155">
        <f t="shared" si="1"/>
        <v>80000</v>
      </c>
      <c r="H37" s="149"/>
    </row>
    <row r="38" spans="1:8" s="157" customFormat="1" ht="63">
      <c r="A38" s="236"/>
      <c r="B38" s="240"/>
      <c r="C38" s="233"/>
      <c r="D38" s="161" t="s">
        <v>296</v>
      </c>
      <c r="E38" s="154">
        <v>30000</v>
      </c>
      <c r="F38" s="154"/>
      <c r="G38" s="155">
        <f t="shared" si="1"/>
        <v>30000</v>
      </c>
      <c r="H38" s="149"/>
    </row>
    <row r="39" spans="1:8" s="157" customFormat="1" ht="96" customHeight="1">
      <c r="A39" s="236"/>
      <c r="B39" s="240"/>
      <c r="C39" s="233"/>
      <c r="D39" s="161" t="s">
        <v>297</v>
      </c>
      <c r="E39" s="154">
        <v>50000</v>
      </c>
      <c r="F39" s="154"/>
      <c r="G39" s="155">
        <f t="shared" si="1"/>
        <v>50000</v>
      </c>
      <c r="H39" s="149"/>
    </row>
    <row r="40" spans="1:8" s="157" customFormat="1" ht="47.25" hidden="1">
      <c r="A40" s="236"/>
      <c r="B40" s="240"/>
      <c r="C40" s="233"/>
      <c r="D40" s="161" t="s">
        <v>298</v>
      </c>
      <c r="E40" s="154"/>
      <c r="F40" s="154"/>
      <c r="G40" s="155">
        <f t="shared" si="1"/>
        <v>0</v>
      </c>
      <c r="H40" s="149"/>
    </row>
    <row r="41" spans="1:8" s="157" customFormat="1" ht="31.5" hidden="1">
      <c r="A41" s="237"/>
      <c r="B41" s="241"/>
      <c r="C41" s="234"/>
      <c r="D41" s="161" t="s">
        <v>299</v>
      </c>
      <c r="E41" s="154"/>
      <c r="F41" s="154"/>
      <c r="G41" s="155">
        <f t="shared" si="1"/>
        <v>0</v>
      </c>
      <c r="H41" s="149"/>
    </row>
    <row r="42" spans="1:8" s="157" customFormat="1" ht="82.5" hidden="1" customHeight="1">
      <c r="A42" s="169" t="s">
        <v>287</v>
      </c>
      <c r="B42" s="151">
        <v>1040</v>
      </c>
      <c r="C42" s="152" t="s">
        <v>288</v>
      </c>
      <c r="D42" s="173" t="s">
        <v>300</v>
      </c>
      <c r="E42" s="154"/>
      <c r="F42" s="154"/>
      <c r="G42" s="155">
        <f t="shared" si="1"/>
        <v>0</v>
      </c>
      <c r="H42" s="149"/>
    </row>
    <row r="43" spans="1:8" ht="50.25" customHeight="1">
      <c r="A43" s="170" t="s">
        <v>160</v>
      </c>
      <c r="B43" s="170"/>
      <c r="C43" s="174" t="s">
        <v>161</v>
      </c>
      <c r="D43" s="147" t="s">
        <v>5</v>
      </c>
      <c r="E43" s="158">
        <f>E44</f>
        <v>5452.4</v>
      </c>
      <c r="F43" s="158">
        <f>F44</f>
        <v>0</v>
      </c>
      <c r="G43" s="158">
        <f>G44</f>
        <v>5452.4</v>
      </c>
      <c r="H43" s="149"/>
    </row>
    <row r="44" spans="1:8" s="177" customFormat="1" ht="47.25">
      <c r="A44" s="150">
        <v>110502</v>
      </c>
      <c r="B44" s="151" t="s">
        <v>175</v>
      </c>
      <c r="C44" s="152" t="s">
        <v>176</v>
      </c>
      <c r="D44" s="172" t="s">
        <v>301</v>
      </c>
      <c r="E44" s="175">
        <v>5452.4</v>
      </c>
      <c r="F44" s="175"/>
      <c r="G44" s="155">
        <f>E44+F44</f>
        <v>5452.4</v>
      </c>
      <c r="H44" s="176"/>
    </row>
    <row r="45" spans="1:8" ht="18.75">
      <c r="A45" s="178"/>
      <c r="B45" s="178"/>
      <c r="C45" s="179" t="s">
        <v>5</v>
      </c>
      <c r="D45" s="180"/>
      <c r="E45" s="158">
        <f>E15+E19+E43+E36+E34</f>
        <v>152452.4</v>
      </c>
      <c r="F45" s="158">
        <f>F15+F19+F43+F36</f>
        <v>0</v>
      </c>
      <c r="G45" s="158">
        <f>G15+G19+G43+G36</f>
        <v>152452.4</v>
      </c>
      <c r="H45" s="149"/>
    </row>
    <row r="46" spans="1:8">
      <c r="A46" s="181"/>
      <c r="B46" s="181"/>
      <c r="C46" s="182"/>
      <c r="D46" s="183"/>
      <c r="E46" s="183"/>
      <c r="F46" s="183"/>
      <c r="G46" s="183"/>
    </row>
    <row r="47" spans="1:8">
      <c r="A47" s="181"/>
      <c r="B47" s="181"/>
      <c r="C47" s="182"/>
      <c r="D47" s="183"/>
      <c r="E47" s="183"/>
      <c r="F47" s="183"/>
      <c r="G47" s="183"/>
    </row>
    <row r="48" spans="1:8" s="184" customFormat="1" ht="18.75">
      <c r="B48" s="185" t="s">
        <v>27</v>
      </c>
      <c r="C48" s="185"/>
      <c r="D48" s="186" t="s">
        <v>28</v>
      </c>
      <c r="G48" s="185"/>
      <c r="H48" s="186"/>
    </row>
    <row r="54" spans="1:5">
      <c r="A54" s="136"/>
      <c r="B54" s="136"/>
      <c r="C54" s="187"/>
      <c r="D54" s="187"/>
      <c r="E54" s="188"/>
    </row>
    <row r="61" spans="1:5">
      <c r="D61" s="189"/>
    </row>
  </sheetData>
  <mergeCells count="14">
    <mergeCell ref="F12:F13"/>
    <mergeCell ref="G12:G13"/>
    <mergeCell ref="C37:C41"/>
    <mergeCell ref="A37:A41"/>
    <mergeCell ref="B12:B13"/>
    <mergeCell ref="B38:B41"/>
    <mergeCell ref="D12:D13"/>
    <mergeCell ref="E12:E13"/>
    <mergeCell ref="D1:G1"/>
    <mergeCell ref="D2:G2"/>
    <mergeCell ref="D3:G3"/>
    <mergeCell ref="D4:G4"/>
    <mergeCell ref="D5:G5"/>
    <mergeCell ref="A8:G8"/>
  </mergeCells>
  <phoneticPr fontId="2" type="noConversion"/>
  <pageMargins left="0.78740157480314965" right="0.39370078740157483" top="0.78740157480314965" bottom="0.78740157480314965" header="0" footer="0"/>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Лист1</vt:lpstr>
      <vt:lpstr>Лист1 (2)</vt:lpstr>
      <vt:lpstr>Лист1 (3)</vt:lpstr>
      <vt:lpstr>Лист1 (4)</vt:lpstr>
      <vt:lpstr>Лист1 (5)</vt:lpstr>
      <vt:lpstr>Лист1 (6)</vt:lpstr>
      <vt:lpstr>'Лист1 (2)'!Заголовки_для_печати</vt:lpstr>
      <vt:lpstr>'Лист1 (6)'!Заголовки_для_печати</vt:lpstr>
      <vt:lpstr>'Лист1 (5)'!Область_печати</vt:lpstr>
      <vt:lpstr>'Лист1 (6)'!Область_печати</vt:lpstr>
    </vt:vector>
  </TitlesOfParts>
  <Company>Фінансове управління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Юля</dc:creator>
  <cp:lastModifiedBy>Admin</cp:lastModifiedBy>
  <cp:lastPrinted>2015-09-30T06:32:26Z</cp:lastPrinted>
  <dcterms:created xsi:type="dcterms:W3CDTF">2015-09-29T13:27:36Z</dcterms:created>
  <dcterms:modified xsi:type="dcterms:W3CDTF">2015-10-06T09:18:01Z</dcterms:modified>
</cp:coreProperties>
</file>